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F:\00 Vorlagen Auswertung\poppsport\"/>
    </mc:Choice>
  </mc:AlternateContent>
  <xr:revisionPtr revIDLastSave="0" documentId="8_{93F68603-F638-446C-BDB7-C390AF461C4E}" xr6:coauthVersionLast="47" xr6:coauthVersionMax="47" xr10:uidLastSave="{00000000-0000-0000-0000-000000000000}"/>
  <workbookProtection workbookAlgorithmName="SHA-512" workbookHashValue="BaXq6+XjOuITp9/9+3j7f9zJ9+hgjtjVRx0KUwZctEKV9w7ATM7BlaM7niwyxmU6+NszgijU2b9tWd7BZwJQZg==" workbookSaltValue="5i2bikI4VFt+cNG8SsGS5g==" workbookSpinCount="100000" lockStructure="1"/>
  <bookViews>
    <workbookView xWindow="-120" yWindow="-120" windowWidth="38640" windowHeight="21240" tabRatio="465" activeTab="5" xr2:uid="{00000000-000D-0000-FFFF-FFFF00000000}"/>
  </bookViews>
  <sheets>
    <sheet name="Kl 5Ju SpoFe" sheetId="11" r:id="rId1"/>
    <sheet name="Kl 6Ju SpoFe" sheetId="10" r:id="rId2"/>
    <sheet name="Kl 7Ju SpoFe" sheetId="9" r:id="rId3"/>
    <sheet name="Kl 8Ju SpoFe" sheetId="12" r:id="rId4"/>
    <sheet name="Kl 9Ju SpoFe" sheetId="15" r:id="rId5"/>
    <sheet name="Kl 10Ju SpoFe" sheetId="1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2" i="11" l="1"/>
  <c r="Q101" i="11"/>
  <c r="Q100" i="11"/>
  <c r="Q99" i="11"/>
  <c r="Q98" i="11"/>
  <c r="Q97" i="11"/>
  <c r="Q96" i="11"/>
  <c r="Q95" i="11"/>
  <c r="Q94" i="11"/>
  <c r="Q93" i="11"/>
  <c r="Q92" i="11"/>
  <c r="Q91" i="11"/>
  <c r="Q90" i="11"/>
  <c r="Q89" i="11"/>
  <c r="Q88" i="11"/>
  <c r="Q87" i="11"/>
  <c r="Q86" i="11"/>
  <c r="Q85" i="11"/>
  <c r="Q84" i="11"/>
  <c r="Q83" i="11"/>
  <c r="Q82" i="11"/>
  <c r="Q81" i="11"/>
  <c r="Q80" i="11"/>
  <c r="Q79" i="11"/>
  <c r="Q78" i="11"/>
  <c r="Q77" i="11"/>
  <c r="Q76" i="11"/>
  <c r="Q75" i="11"/>
  <c r="Q74" i="11"/>
  <c r="Q73" i="11"/>
  <c r="Q72" i="11"/>
  <c r="Q71" i="11"/>
  <c r="Q70" i="11"/>
  <c r="Q69" i="11"/>
  <c r="Q68" i="11"/>
  <c r="Q67" i="11"/>
  <c r="Q66" i="11"/>
  <c r="Q65" i="11"/>
  <c r="Q64" i="11"/>
  <c r="Q63" i="11"/>
  <c r="Q62" i="11"/>
  <c r="Q61" i="11"/>
  <c r="Q60" i="11"/>
  <c r="Q59" i="11"/>
  <c r="Q58" i="11"/>
  <c r="Q57" i="11"/>
  <c r="Q56" i="11"/>
  <c r="Q55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8" i="11"/>
  <c r="Q7" i="11"/>
  <c r="Q6" i="11"/>
  <c r="Q5" i="11"/>
  <c r="Q4" i="11"/>
  <c r="Q3" i="11"/>
  <c r="Q2" i="11"/>
  <c r="M102" i="11"/>
  <c r="M101" i="11"/>
  <c r="M100" i="11"/>
  <c r="M99" i="11"/>
  <c r="M98" i="11"/>
  <c r="M97" i="11"/>
  <c r="M96" i="11"/>
  <c r="M95" i="11"/>
  <c r="M94" i="11"/>
  <c r="M93" i="11"/>
  <c r="M92" i="11"/>
  <c r="M91" i="11"/>
  <c r="M90" i="11"/>
  <c r="M89" i="11"/>
  <c r="M88" i="11"/>
  <c r="M87" i="11"/>
  <c r="M86" i="11"/>
  <c r="M85" i="11"/>
  <c r="M84" i="11"/>
  <c r="M83" i="11"/>
  <c r="M82" i="11"/>
  <c r="M81" i="11"/>
  <c r="M80" i="11"/>
  <c r="M79" i="11"/>
  <c r="M78" i="11"/>
  <c r="M77" i="11"/>
  <c r="M76" i="11"/>
  <c r="M75" i="11"/>
  <c r="M74" i="11"/>
  <c r="M73" i="11"/>
  <c r="M72" i="11"/>
  <c r="M71" i="11"/>
  <c r="M70" i="11"/>
  <c r="M69" i="11"/>
  <c r="M68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3" i="11"/>
  <c r="M52" i="11"/>
  <c r="M51" i="11"/>
  <c r="M50" i="11"/>
  <c r="M49" i="11"/>
  <c r="M48" i="1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M6" i="11"/>
  <c r="M5" i="11"/>
  <c r="M4" i="11"/>
  <c r="M3" i="11"/>
  <c r="M2" i="11"/>
  <c r="I102" i="11"/>
  <c r="I101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I3" i="11"/>
  <c r="I2" i="11"/>
  <c r="Q101" i="10"/>
  <c r="Q100" i="10"/>
  <c r="Q99" i="10"/>
  <c r="Q98" i="10"/>
  <c r="Q97" i="10"/>
  <c r="Q96" i="10"/>
  <c r="Q95" i="10"/>
  <c r="Q94" i="10"/>
  <c r="Q93" i="10"/>
  <c r="Q92" i="10"/>
  <c r="Q91" i="10"/>
  <c r="Q90" i="10"/>
  <c r="Q89" i="10"/>
  <c r="Q88" i="10"/>
  <c r="Q87" i="10"/>
  <c r="Q86" i="10"/>
  <c r="Q85" i="10"/>
  <c r="Q84" i="10"/>
  <c r="Q83" i="10"/>
  <c r="Q82" i="10"/>
  <c r="Q81" i="10"/>
  <c r="Q80" i="10"/>
  <c r="Q79" i="10"/>
  <c r="Q78" i="10"/>
  <c r="Q77" i="10"/>
  <c r="Q76" i="10"/>
  <c r="Q75" i="10"/>
  <c r="Q74" i="10"/>
  <c r="Q73" i="10"/>
  <c r="Q72" i="10"/>
  <c r="Q71" i="10"/>
  <c r="Q70" i="10"/>
  <c r="Q69" i="10"/>
  <c r="Q68" i="10"/>
  <c r="Q67" i="10"/>
  <c r="Q66" i="10"/>
  <c r="Q65" i="10"/>
  <c r="Q64" i="10"/>
  <c r="Q63" i="10"/>
  <c r="Q62" i="10"/>
  <c r="Q61" i="10"/>
  <c r="Q60" i="10"/>
  <c r="Q59" i="10"/>
  <c r="Q58" i="10"/>
  <c r="Q57" i="10"/>
  <c r="Q56" i="10"/>
  <c r="Q55" i="10"/>
  <c r="Q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Q7" i="10"/>
  <c r="Q6" i="10"/>
  <c r="Q5" i="10"/>
  <c r="Q4" i="10"/>
  <c r="Q3" i="10"/>
  <c r="Q2" i="10"/>
  <c r="M101" i="10"/>
  <c r="M100" i="10"/>
  <c r="M99" i="10"/>
  <c r="M98" i="10"/>
  <c r="M97" i="10"/>
  <c r="M96" i="10"/>
  <c r="M95" i="10"/>
  <c r="M94" i="10"/>
  <c r="M93" i="10"/>
  <c r="M92" i="10"/>
  <c r="M91" i="10"/>
  <c r="M90" i="10"/>
  <c r="M89" i="10"/>
  <c r="M88" i="10"/>
  <c r="M87" i="10"/>
  <c r="M86" i="10"/>
  <c r="M85" i="10"/>
  <c r="M84" i="10"/>
  <c r="M83" i="10"/>
  <c r="M82" i="10"/>
  <c r="M81" i="10"/>
  <c r="M80" i="10"/>
  <c r="M79" i="10"/>
  <c r="M78" i="10"/>
  <c r="M77" i="10"/>
  <c r="M76" i="10"/>
  <c r="M75" i="10"/>
  <c r="M74" i="10"/>
  <c r="M73" i="10"/>
  <c r="M72" i="10"/>
  <c r="M71" i="10"/>
  <c r="M70" i="10"/>
  <c r="M69" i="10"/>
  <c r="M68" i="10"/>
  <c r="M67" i="10"/>
  <c r="M66" i="10"/>
  <c r="M65" i="10"/>
  <c r="M64" i="10"/>
  <c r="M63" i="10"/>
  <c r="M62" i="10"/>
  <c r="M61" i="10"/>
  <c r="M60" i="10"/>
  <c r="M59" i="10"/>
  <c r="M58" i="10"/>
  <c r="M57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4" i="10"/>
  <c r="M3" i="10"/>
  <c r="M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I3" i="10"/>
  <c r="I2" i="10"/>
  <c r="Q101" i="9"/>
  <c r="Q100" i="9"/>
  <c r="Q99" i="9"/>
  <c r="Q98" i="9"/>
  <c r="Q97" i="9"/>
  <c r="Q96" i="9"/>
  <c r="Q95" i="9"/>
  <c r="Q94" i="9"/>
  <c r="Q93" i="9"/>
  <c r="Q92" i="9"/>
  <c r="Q91" i="9"/>
  <c r="Q90" i="9"/>
  <c r="Q89" i="9"/>
  <c r="Q88" i="9"/>
  <c r="Q87" i="9"/>
  <c r="Q86" i="9"/>
  <c r="Q85" i="9"/>
  <c r="Q84" i="9"/>
  <c r="Q83" i="9"/>
  <c r="Q82" i="9"/>
  <c r="Q81" i="9"/>
  <c r="Q80" i="9"/>
  <c r="Q79" i="9"/>
  <c r="Q78" i="9"/>
  <c r="Q77" i="9"/>
  <c r="Q76" i="9"/>
  <c r="Q75" i="9"/>
  <c r="Q74" i="9"/>
  <c r="Q73" i="9"/>
  <c r="Q72" i="9"/>
  <c r="Q71" i="9"/>
  <c r="Q70" i="9"/>
  <c r="Q69" i="9"/>
  <c r="Q68" i="9"/>
  <c r="Q67" i="9"/>
  <c r="Q66" i="9"/>
  <c r="Q65" i="9"/>
  <c r="Q64" i="9"/>
  <c r="Q63" i="9"/>
  <c r="Q62" i="9"/>
  <c r="Q61" i="9"/>
  <c r="Q60" i="9"/>
  <c r="Q59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Q7" i="9"/>
  <c r="Q6" i="9"/>
  <c r="Q5" i="9"/>
  <c r="Q4" i="9"/>
  <c r="Q3" i="9"/>
  <c r="Q2" i="9"/>
  <c r="M101" i="9"/>
  <c r="M100" i="9"/>
  <c r="M99" i="9"/>
  <c r="M98" i="9"/>
  <c r="M97" i="9"/>
  <c r="M96" i="9"/>
  <c r="M95" i="9"/>
  <c r="M94" i="9"/>
  <c r="M93" i="9"/>
  <c r="M92" i="9"/>
  <c r="M91" i="9"/>
  <c r="M90" i="9"/>
  <c r="M89" i="9"/>
  <c r="M88" i="9"/>
  <c r="M87" i="9"/>
  <c r="M86" i="9"/>
  <c r="M85" i="9"/>
  <c r="M84" i="9"/>
  <c r="M83" i="9"/>
  <c r="M82" i="9"/>
  <c r="M81" i="9"/>
  <c r="M80" i="9"/>
  <c r="M79" i="9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5" i="9"/>
  <c r="M4" i="9"/>
  <c r="M3" i="9"/>
  <c r="M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3" i="9"/>
  <c r="I2" i="9"/>
  <c r="Q101" i="12"/>
  <c r="Q100" i="12"/>
  <c r="Q99" i="12"/>
  <c r="Q98" i="12"/>
  <c r="Q97" i="12"/>
  <c r="Q96" i="12"/>
  <c r="Q95" i="12"/>
  <c r="Q94" i="12"/>
  <c r="Q93" i="12"/>
  <c r="Q92" i="12"/>
  <c r="Q91" i="12"/>
  <c r="Q90" i="12"/>
  <c r="Q89" i="12"/>
  <c r="Q88" i="12"/>
  <c r="Q87" i="12"/>
  <c r="Q86" i="12"/>
  <c r="Q85" i="12"/>
  <c r="Q84" i="12"/>
  <c r="Q83" i="12"/>
  <c r="Q82" i="12"/>
  <c r="Q81" i="12"/>
  <c r="Q80" i="12"/>
  <c r="Q79" i="12"/>
  <c r="Q78" i="12"/>
  <c r="Q77" i="12"/>
  <c r="Q76" i="12"/>
  <c r="Q75" i="12"/>
  <c r="Q74" i="12"/>
  <c r="Q73" i="12"/>
  <c r="Q72" i="12"/>
  <c r="Q71" i="12"/>
  <c r="Q70" i="12"/>
  <c r="Q69" i="12"/>
  <c r="Q68" i="12"/>
  <c r="Q67" i="12"/>
  <c r="Q66" i="12"/>
  <c r="Q65" i="12"/>
  <c r="Q64" i="12"/>
  <c r="Q63" i="12"/>
  <c r="Q62" i="12"/>
  <c r="Q61" i="12"/>
  <c r="Q60" i="12"/>
  <c r="Q59" i="12"/>
  <c r="Q58" i="12"/>
  <c r="Q57" i="12"/>
  <c r="Q56" i="12"/>
  <c r="Q55" i="12"/>
  <c r="Q54" i="12"/>
  <c r="Q53" i="12"/>
  <c r="Q52" i="12"/>
  <c r="Q51" i="12"/>
  <c r="Q50" i="12"/>
  <c r="Q49" i="12"/>
  <c r="Q48" i="12"/>
  <c r="Q47" i="12"/>
  <c r="Q46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8" i="12"/>
  <c r="Q7" i="12"/>
  <c r="Q6" i="12"/>
  <c r="Q5" i="12"/>
  <c r="Q4" i="12"/>
  <c r="Q3" i="12"/>
  <c r="Q2" i="12"/>
  <c r="M101" i="12"/>
  <c r="M100" i="12"/>
  <c r="M99" i="12"/>
  <c r="M98" i="12"/>
  <c r="M97" i="12"/>
  <c r="M96" i="12"/>
  <c r="M95" i="12"/>
  <c r="M94" i="12"/>
  <c r="M93" i="12"/>
  <c r="M92" i="12"/>
  <c r="M91" i="12"/>
  <c r="M90" i="12"/>
  <c r="M89" i="12"/>
  <c r="M88" i="12"/>
  <c r="M87" i="12"/>
  <c r="M86" i="12"/>
  <c r="M85" i="12"/>
  <c r="M84" i="12"/>
  <c r="M83" i="12"/>
  <c r="M82" i="12"/>
  <c r="M81" i="12"/>
  <c r="M80" i="12"/>
  <c r="M79" i="12"/>
  <c r="M78" i="12"/>
  <c r="M77" i="12"/>
  <c r="M76" i="12"/>
  <c r="M75" i="12"/>
  <c r="M74" i="12"/>
  <c r="M73" i="12"/>
  <c r="M72" i="12"/>
  <c r="M71" i="12"/>
  <c r="M70" i="12"/>
  <c r="M69" i="12"/>
  <c r="M68" i="12"/>
  <c r="M67" i="12"/>
  <c r="M66" i="12"/>
  <c r="M65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6" i="12"/>
  <c r="M5" i="12"/>
  <c r="M4" i="12"/>
  <c r="M3" i="12"/>
  <c r="M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I3" i="12"/>
  <c r="I2" i="12"/>
  <c r="I101" i="15"/>
  <c r="I100" i="15"/>
  <c r="I99" i="15"/>
  <c r="I98" i="15"/>
  <c r="I97" i="15"/>
  <c r="I96" i="15"/>
  <c r="I95" i="15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I69" i="15"/>
  <c r="I68" i="15"/>
  <c r="I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I5" i="15"/>
  <c r="I4" i="15"/>
  <c r="I3" i="15"/>
  <c r="I2" i="15"/>
  <c r="M101" i="15"/>
  <c r="M100" i="15"/>
  <c r="M99" i="15"/>
  <c r="M98" i="15"/>
  <c r="M97" i="15"/>
  <c r="M96" i="15"/>
  <c r="M95" i="15"/>
  <c r="M94" i="15"/>
  <c r="M93" i="15"/>
  <c r="M92" i="15"/>
  <c r="M91" i="15"/>
  <c r="M90" i="15"/>
  <c r="M89" i="15"/>
  <c r="M88" i="15"/>
  <c r="M87" i="15"/>
  <c r="M86" i="15"/>
  <c r="M85" i="15"/>
  <c r="M84" i="15"/>
  <c r="M83" i="15"/>
  <c r="M82" i="15"/>
  <c r="M81" i="15"/>
  <c r="M80" i="15"/>
  <c r="M79" i="15"/>
  <c r="M78" i="15"/>
  <c r="M77" i="15"/>
  <c r="M76" i="15"/>
  <c r="M75" i="15"/>
  <c r="M74" i="15"/>
  <c r="M73" i="15"/>
  <c r="M72" i="15"/>
  <c r="M71" i="15"/>
  <c r="M70" i="15"/>
  <c r="M69" i="15"/>
  <c r="M68" i="15"/>
  <c r="M67" i="15"/>
  <c r="M66" i="15"/>
  <c r="M65" i="15"/>
  <c r="M64" i="15"/>
  <c r="M63" i="15"/>
  <c r="M62" i="15"/>
  <c r="M61" i="15"/>
  <c r="M60" i="15"/>
  <c r="M59" i="15"/>
  <c r="M58" i="15"/>
  <c r="M57" i="15"/>
  <c r="M56" i="15"/>
  <c r="M55" i="15"/>
  <c r="M54" i="15"/>
  <c r="M53" i="15"/>
  <c r="M52" i="15"/>
  <c r="M51" i="15"/>
  <c r="M50" i="15"/>
  <c r="M49" i="15"/>
  <c r="M48" i="15"/>
  <c r="M47" i="15"/>
  <c r="M46" i="15"/>
  <c r="M45" i="15"/>
  <c r="M44" i="15"/>
  <c r="M43" i="15"/>
  <c r="M42" i="15"/>
  <c r="M41" i="15"/>
  <c r="M40" i="15"/>
  <c r="M39" i="15"/>
  <c r="M38" i="15"/>
  <c r="M37" i="15"/>
  <c r="M36" i="15"/>
  <c r="M35" i="15"/>
  <c r="M34" i="15"/>
  <c r="M33" i="15"/>
  <c r="M32" i="15"/>
  <c r="M31" i="15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M6" i="15"/>
  <c r="M5" i="15"/>
  <c r="M4" i="15"/>
  <c r="M3" i="15"/>
  <c r="M2" i="15"/>
  <c r="Q101" i="15"/>
  <c r="Q100" i="15"/>
  <c r="Q99" i="15"/>
  <c r="Q98" i="15"/>
  <c r="Q97" i="15"/>
  <c r="Q96" i="15"/>
  <c r="Q95" i="15"/>
  <c r="Q94" i="15"/>
  <c r="Q93" i="15"/>
  <c r="Q92" i="15"/>
  <c r="Q91" i="15"/>
  <c r="Q90" i="15"/>
  <c r="Q89" i="15"/>
  <c r="Q88" i="15"/>
  <c r="Q87" i="15"/>
  <c r="Q86" i="15"/>
  <c r="Q85" i="15"/>
  <c r="Q84" i="15"/>
  <c r="Q83" i="15"/>
  <c r="Q82" i="15"/>
  <c r="Q81" i="15"/>
  <c r="Q80" i="15"/>
  <c r="Q79" i="15"/>
  <c r="Q78" i="15"/>
  <c r="Q77" i="15"/>
  <c r="Q76" i="15"/>
  <c r="Q75" i="15"/>
  <c r="Q74" i="15"/>
  <c r="Q73" i="15"/>
  <c r="Q72" i="15"/>
  <c r="Q71" i="15"/>
  <c r="Q70" i="15"/>
  <c r="Q69" i="15"/>
  <c r="Q68" i="15"/>
  <c r="Q67" i="15"/>
  <c r="Q66" i="15"/>
  <c r="Q65" i="15"/>
  <c r="Q64" i="15"/>
  <c r="Q63" i="15"/>
  <c r="Q62" i="15"/>
  <c r="Q61" i="15"/>
  <c r="Q60" i="15"/>
  <c r="Q59" i="15"/>
  <c r="Q58" i="15"/>
  <c r="Q57" i="15"/>
  <c r="Q56" i="15"/>
  <c r="Q55" i="15"/>
  <c r="Q54" i="15"/>
  <c r="Q53" i="15"/>
  <c r="Q52" i="15"/>
  <c r="Q51" i="15"/>
  <c r="Q50" i="15"/>
  <c r="Q49" i="15"/>
  <c r="Q48" i="15"/>
  <c r="Q47" i="15"/>
  <c r="Q46" i="15"/>
  <c r="Q45" i="15"/>
  <c r="Q44" i="15"/>
  <c r="Q43" i="15"/>
  <c r="Q42" i="15"/>
  <c r="Q41" i="15"/>
  <c r="Q40" i="15"/>
  <c r="Q39" i="15"/>
  <c r="Q38" i="15"/>
  <c r="Q37" i="15"/>
  <c r="Q36" i="15"/>
  <c r="Q35" i="15"/>
  <c r="Q34" i="15"/>
  <c r="Q33" i="15"/>
  <c r="Q32" i="15"/>
  <c r="Q31" i="15"/>
  <c r="Q30" i="15"/>
  <c r="Q29" i="15"/>
  <c r="Q28" i="15"/>
  <c r="Q27" i="15"/>
  <c r="Q26" i="15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Q7" i="15"/>
  <c r="Q6" i="15"/>
  <c r="Q5" i="15"/>
  <c r="Q4" i="15"/>
  <c r="Q3" i="15"/>
  <c r="Q2" i="15"/>
  <c r="Q101" i="16"/>
  <c r="Q100" i="16"/>
  <c r="Q99" i="16"/>
  <c r="Q98" i="16"/>
  <c r="Q97" i="16"/>
  <c r="Q96" i="16"/>
  <c r="Q95" i="16"/>
  <c r="Q94" i="16"/>
  <c r="Q93" i="16"/>
  <c r="Q92" i="16"/>
  <c r="Q91" i="16"/>
  <c r="Q90" i="16"/>
  <c r="Q89" i="16"/>
  <c r="Q88" i="16"/>
  <c r="Q87" i="16"/>
  <c r="Q86" i="16"/>
  <c r="Q85" i="16"/>
  <c r="Q84" i="16"/>
  <c r="Q83" i="16"/>
  <c r="Q82" i="16"/>
  <c r="Q81" i="16"/>
  <c r="Q80" i="16"/>
  <c r="Q79" i="16"/>
  <c r="Q78" i="16"/>
  <c r="Q77" i="16"/>
  <c r="Q76" i="16"/>
  <c r="Q75" i="16"/>
  <c r="Q74" i="16"/>
  <c r="Q73" i="16"/>
  <c r="Q72" i="16"/>
  <c r="Q71" i="16"/>
  <c r="Q70" i="16"/>
  <c r="Q69" i="16"/>
  <c r="Q68" i="16"/>
  <c r="Q67" i="16"/>
  <c r="Q66" i="16"/>
  <c r="Q65" i="16"/>
  <c r="Q64" i="16"/>
  <c r="Q63" i="16"/>
  <c r="Q62" i="16"/>
  <c r="Q61" i="16"/>
  <c r="Q60" i="16"/>
  <c r="Q59" i="16"/>
  <c r="Q58" i="16"/>
  <c r="Q57" i="16"/>
  <c r="Q56" i="16"/>
  <c r="Q55" i="16"/>
  <c r="Q54" i="16"/>
  <c r="Q53" i="16"/>
  <c r="Q52" i="16"/>
  <c r="Q51" i="16"/>
  <c r="Q50" i="16"/>
  <c r="Q49" i="16"/>
  <c r="Q48" i="16"/>
  <c r="Q47" i="16"/>
  <c r="Q46" i="16"/>
  <c r="Q45" i="16"/>
  <c r="Q44" i="16"/>
  <c r="Q43" i="16"/>
  <c r="Q42" i="16"/>
  <c r="Q41" i="16"/>
  <c r="Q40" i="16"/>
  <c r="Q39" i="16"/>
  <c r="Q38" i="16"/>
  <c r="Q37" i="16"/>
  <c r="Q36" i="16"/>
  <c r="Q35" i="16"/>
  <c r="Q34" i="16"/>
  <c r="Q33" i="16"/>
  <c r="Q32" i="16"/>
  <c r="Q31" i="16"/>
  <c r="Q30" i="16"/>
  <c r="Q29" i="16"/>
  <c r="Q28" i="16"/>
  <c r="Q27" i="16"/>
  <c r="Q26" i="16"/>
  <c r="Q25" i="16"/>
  <c r="Q24" i="16"/>
  <c r="Q23" i="16"/>
  <c r="Q22" i="16"/>
  <c r="Q21" i="16"/>
  <c r="Q20" i="16"/>
  <c r="Q19" i="16"/>
  <c r="Q18" i="16"/>
  <c r="Q17" i="16"/>
  <c r="Q16" i="16"/>
  <c r="Q15" i="16"/>
  <c r="Q14" i="16"/>
  <c r="Q13" i="16"/>
  <c r="Q12" i="16"/>
  <c r="Q11" i="16"/>
  <c r="Q10" i="16"/>
  <c r="Q9" i="16"/>
  <c r="Q8" i="16"/>
  <c r="Q7" i="16"/>
  <c r="Q6" i="16"/>
  <c r="Q5" i="16"/>
  <c r="Q4" i="16"/>
  <c r="Q3" i="16"/>
  <c r="Q2" i="16"/>
  <c r="M101" i="16"/>
  <c r="M100" i="16"/>
  <c r="M99" i="16"/>
  <c r="M98" i="16"/>
  <c r="M97" i="16"/>
  <c r="M96" i="16"/>
  <c r="M95" i="16"/>
  <c r="M94" i="16"/>
  <c r="M93" i="16"/>
  <c r="M92" i="16"/>
  <c r="M91" i="16"/>
  <c r="M90" i="16"/>
  <c r="M89" i="16"/>
  <c r="M88" i="16"/>
  <c r="M87" i="16"/>
  <c r="M86" i="16"/>
  <c r="M85" i="16"/>
  <c r="M84" i="16"/>
  <c r="M83" i="16"/>
  <c r="M82" i="16"/>
  <c r="M81" i="16"/>
  <c r="M80" i="16"/>
  <c r="M79" i="16"/>
  <c r="M78" i="16"/>
  <c r="M77" i="16"/>
  <c r="M76" i="16"/>
  <c r="M75" i="16"/>
  <c r="M74" i="16"/>
  <c r="M73" i="16"/>
  <c r="M72" i="16"/>
  <c r="M71" i="16"/>
  <c r="M70" i="16"/>
  <c r="M69" i="16"/>
  <c r="M68" i="16"/>
  <c r="M67" i="16"/>
  <c r="M66" i="16"/>
  <c r="M65" i="16"/>
  <c r="M64" i="16"/>
  <c r="M63" i="16"/>
  <c r="M62" i="16"/>
  <c r="M61" i="16"/>
  <c r="M60" i="16"/>
  <c r="M59" i="16"/>
  <c r="M58" i="16"/>
  <c r="M57" i="16"/>
  <c r="M56" i="16"/>
  <c r="M55" i="16"/>
  <c r="M54" i="16"/>
  <c r="M53" i="16"/>
  <c r="M52" i="16"/>
  <c r="M51" i="16"/>
  <c r="M50" i="16"/>
  <c r="M49" i="16"/>
  <c r="M48" i="16"/>
  <c r="M47" i="16"/>
  <c r="M46" i="16"/>
  <c r="M45" i="16"/>
  <c r="M44" i="16"/>
  <c r="M43" i="16"/>
  <c r="M42" i="16"/>
  <c r="M41" i="16"/>
  <c r="M40" i="16"/>
  <c r="M39" i="16"/>
  <c r="M38" i="16"/>
  <c r="M37" i="16"/>
  <c r="M36" i="16"/>
  <c r="M35" i="16"/>
  <c r="M34" i="16"/>
  <c r="M33" i="16"/>
  <c r="M32" i="16"/>
  <c r="M31" i="16"/>
  <c r="M30" i="16"/>
  <c r="M29" i="16"/>
  <c r="M28" i="16"/>
  <c r="M27" i="16"/>
  <c r="M26" i="16"/>
  <c r="M25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M9" i="16"/>
  <c r="M8" i="16"/>
  <c r="M7" i="16"/>
  <c r="M6" i="16"/>
  <c r="M5" i="16"/>
  <c r="M4" i="16"/>
  <c r="M3" i="16"/>
  <c r="M2" i="16"/>
  <c r="I101" i="16"/>
  <c r="I100" i="16"/>
  <c r="I99" i="16"/>
  <c r="I98" i="16"/>
  <c r="I97" i="16"/>
  <c r="I96" i="16"/>
  <c r="I95" i="16"/>
  <c r="I94" i="16"/>
  <c r="I93" i="16"/>
  <c r="I92" i="16"/>
  <c r="I91" i="16"/>
  <c r="I90" i="16"/>
  <c r="I89" i="16"/>
  <c r="I88" i="16"/>
  <c r="I87" i="16"/>
  <c r="I86" i="16"/>
  <c r="I85" i="16"/>
  <c r="I84" i="16"/>
  <c r="I83" i="16"/>
  <c r="I82" i="16"/>
  <c r="I81" i="16"/>
  <c r="I80" i="16"/>
  <c r="I79" i="16"/>
  <c r="I78" i="16"/>
  <c r="I77" i="16"/>
  <c r="I76" i="16"/>
  <c r="I75" i="16"/>
  <c r="I74" i="16"/>
  <c r="I73" i="16"/>
  <c r="I72" i="16"/>
  <c r="I71" i="16"/>
  <c r="I70" i="16"/>
  <c r="I69" i="16"/>
  <c r="I68" i="16"/>
  <c r="I67" i="16"/>
  <c r="I66" i="16"/>
  <c r="I65" i="16"/>
  <c r="I64" i="16"/>
  <c r="I63" i="16"/>
  <c r="I62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I7" i="16"/>
  <c r="I6" i="16"/>
  <c r="I5" i="16"/>
  <c r="I4" i="16"/>
  <c r="I3" i="16"/>
  <c r="I2" i="16"/>
  <c r="O101" i="16"/>
  <c r="P101" i="16" s="1"/>
  <c r="K101" i="16"/>
  <c r="G101" i="16"/>
  <c r="H101" i="16" s="1"/>
  <c r="O100" i="16"/>
  <c r="K100" i="16"/>
  <c r="L100" i="16" s="1"/>
  <c r="G100" i="16"/>
  <c r="H100" i="16" s="1"/>
  <c r="O99" i="16"/>
  <c r="P99" i="16" s="1"/>
  <c r="K99" i="16"/>
  <c r="L99" i="16" s="1"/>
  <c r="G99" i="16"/>
  <c r="P98" i="16"/>
  <c r="O98" i="16"/>
  <c r="K98" i="16"/>
  <c r="G98" i="16"/>
  <c r="H98" i="16" s="1"/>
  <c r="O97" i="16"/>
  <c r="P97" i="16" s="1"/>
  <c r="K97" i="16"/>
  <c r="G97" i="16"/>
  <c r="H97" i="16" s="1"/>
  <c r="O96" i="16"/>
  <c r="P96" i="16" s="1"/>
  <c r="K96" i="16"/>
  <c r="L96" i="16" s="1"/>
  <c r="G96" i="16"/>
  <c r="H96" i="16" s="1"/>
  <c r="O95" i="16"/>
  <c r="P95" i="16" s="1"/>
  <c r="L95" i="16"/>
  <c r="K95" i="16"/>
  <c r="G95" i="16"/>
  <c r="R95" i="16" s="1"/>
  <c r="P94" i="16"/>
  <c r="O94" i="16"/>
  <c r="K94" i="16"/>
  <c r="R94" i="16" s="1"/>
  <c r="G94" i="16"/>
  <c r="H94" i="16" s="1"/>
  <c r="O93" i="16"/>
  <c r="P93" i="16" s="1"/>
  <c r="K93" i="16"/>
  <c r="G93" i="16"/>
  <c r="H93" i="16" s="1"/>
  <c r="O92" i="16"/>
  <c r="P92" i="16" s="1"/>
  <c r="K92" i="16"/>
  <c r="L92" i="16" s="1"/>
  <c r="G92" i="16"/>
  <c r="R92" i="16" s="1"/>
  <c r="O91" i="16"/>
  <c r="P91" i="16" s="1"/>
  <c r="K91" i="16"/>
  <c r="L91" i="16" s="1"/>
  <c r="G91" i="16"/>
  <c r="P90" i="16"/>
  <c r="O90" i="16"/>
  <c r="K90" i="16"/>
  <c r="R90" i="16" s="1"/>
  <c r="G90" i="16"/>
  <c r="H90" i="16" s="1"/>
  <c r="O89" i="16"/>
  <c r="P89" i="16" s="1"/>
  <c r="K89" i="16"/>
  <c r="G89" i="16"/>
  <c r="H89" i="16" s="1"/>
  <c r="R88" i="16"/>
  <c r="O88" i="16"/>
  <c r="P88" i="16" s="1"/>
  <c r="K88" i="16"/>
  <c r="L88" i="16" s="1"/>
  <c r="H88" i="16"/>
  <c r="G88" i="16"/>
  <c r="O87" i="16"/>
  <c r="P87" i="16" s="1"/>
  <c r="K87" i="16"/>
  <c r="L87" i="16" s="1"/>
  <c r="G87" i="16"/>
  <c r="R87" i="16" s="1"/>
  <c r="P86" i="16"/>
  <c r="O86" i="16"/>
  <c r="K86" i="16"/>
  <c r="G86" i="16"/>
  <c r="H86" i="16" s="1"/>
  <c r="O85" i="16"/>
  <c r="P85" i="16" s="1"/>
  <c r="K85" i="16"/>
  <c r="G85" i="16"/>
  <c r="H85" i="16" s="1"/>
  <c r="O84" i="16"/>
  <c r="P84" i="16" s="1"/>
  <c r="K84" i="16"/>
  <c r="L84" i="16" s="1"/>
  <c r="G84" i="16"/>
  <c r="H84" i="16" s="1"/>
  <c r="O83" i="16"/>
  <c r="P83" i="16" s="1"/>
  <c r="L83" i="16"/>
  <c r="K83" i="16"/>
  <c r="G83" i="16"/>
  <c r="R83" i="16" s="1"/>
  <c r="P82" i="16"/>
  <c r="O82" i="16"/>
  <c r="K82" i="16"/>
  <c r="R82" i="16" s="1"/>
  <c r="G82" i="16"/>
  <c r="H82" i="16" s="1"/>
  <c r="O81" i="16"/>
  <c r="P81" i="16" s="1"/>
  <c r="K81" i="16"/>
  <c r="G81" i="16"/>
  <c r="H81" i="16" s="1"/>
  <c r="O80" i="16"/>
  <c r="P80" i="16" s="1"/>
  <c r="K80" i="16"/>
  <c r="L80" i="16" s="1"/>
  <c r="G80" i="16"/>
  <c r="H80" i="16" s="1"/>
  <c r="O79" i="16"/>
  <c r="P79" i="16" s="1"/>
  <c r="K79" i="16"/>
  <c r="L79" i="16" s="1"/>
  <c r="G79" i="16"/>
  <c r="P78" i="16"/>
  <c r="O78" i="16"/>
  <c r="K78" i="16"/>
  <c r="R78" i="16" s="1"/>
  <c r="G78" i="16"/>
  <c r="H78" i="16" s="1"/>
  <c r="O77" i="16"/>
  <c r="P77" i="16" s="1"/>
  <c r="K77" i="16"/>
  <c r="G77" i="16"/>
  <c r="H77" i="16" s="1"/>
  <c r="O76" i="16"/>
  <c r="P76" i="16" s="1"/>
  <c r="K76" i="16"/>
  <c r="L76" i="16" s="1"/>
  <c r="H76" i="16"/>
  <c r="G76" i="16"/>
  <c r="O75" i="16"/>
  <c r="P75" i="16" s="1"/>
  <c r="K75" i="16"/>
  <c r="L75" i="16" s="1"/>
  <c r="G75" i="16"/>
  <c r="R75" i="16" s="1"/>
  <c r="P74" i="16"/>
  <c r="O74" i="16"/>
  <c r="K74" i="16"/>
  <c r="G74" i="16"/>
  <c r="H74" i="16" s="1"/>
  <c r="O73" i="16"/>
  <c r="P73" i="16" s="1"/>
  <c r="K73" i="16"/>
  <c r="G73" i="16"/>
  <c r="H73" i="16" s="1"/>
  <c r="O72" i="16"/>
  <c r="P72" i="16" s="1"/>
  <c r="K72" i="16"/>
  <c r="L72" i="16" s="1"/>
  <c r="G72" i="16"/>
  <c r="H72" i="16" s="1"/>
  <c r="O71" i="16"/>
  <c r="P71" i="16" s="1"/>
  <c r="L71" i="16"/>
  <c r="K71" i="16"/>
  <c r="G71" i="16"/>
  <c r="R71" i="16" s="1"/>
  <c r="P70" i="16"/>
  <c r="O70" i="16"/>
  <c r="K70" i="16"/>
  <c r="R70" i="16" s="1"/>
  <c r="G70" i="16"/>
  <c r="H70" i="16" s="1"/>
  <c r="O69" i="16"/>
  <c r="P69" i="16" s="1"/>
  <c r="K69" i="16"/>
  <c r="G69" i="16"/>
  <c r="H69" i="16" s="1"/>
  <c r="O68" i="16"/>
  <c r="P68" i="16" s="1"/>
  <c r="K68" i="16"/>
  <c r="L68" i="16" s="1"/>
  <c r="G68" i="16"/>
  <c r="R68" i="16" s="1"/>
  <c r="O67" i="16"/>
  <c r="P67" i="16" s="1"/>
  <c r="K67" i="16"/>
  <c r="L67" i="16" s="1"/>
  <c r="G67" i="16"/>
  <c r="P66" i="16"/>
  <c r="O66" i="16"/>
  <c r="K66" i="16"/>
  <c r="R66" i="16" s="1"/>
  <c r="G66" i="16"/>
  <c r="H66" i="16" s="1"/>
  <c r="O65" i="16"/>
  <c r="P65" i="16" s="1"/>
  <c r="K65" i="16"/>
  <c r="G65" i="16"/>
  <c r="H65" i="16" s="1"/>
  <c r="O64" i="16"/>
  <c r="P64" i="16" s="1"/>
  <c r="K64" i="16"/>
  <c r="L64" i="16" s="1"/>
  <c r="H64" i="16"/>
  <c r="G64" i="16"/>
  <c r="O63" i="16"/>
  <c r="P63" i="16" s="1"/>
  <c r="K63" i="16"/>
  <c r="L63" i="16" s="1"/>
  <c r="G63" i="16"/>
  <c r="P62" i="16"/>
  <c r="O62" i="16"/>
  <c r="K62" i="16"/>
  <c r="G62" i="16"/>
  <c r="H62" i="16" s="1"/>
  <c r="O61" i="16"/>
  <c r="P61" i="16" s="1"/>
  <c r="K61" i="16"/>
  <c r="G61" i="16"/>
  <c r="H61" i="16" s="1"/>
  <c r="O60" i="16"/>
  <c r="P60" i="16" s="1"/>
  <c r="K60" i="16"/>
  <c r="L60" i="16" s="1"/>
  <c r="G60" i="16"/>
  <c r="H60" i="16" s="1"/>
  <c r="O59" i="16"/>
  <c r="P59" i="16" s="1"/>
  <c r="L59" i="16"/>
  <c r="K59" i="16"/>
  <c r="G59" i="16"/>
  <c r="P58" i="16"/>
  <c r="O58" i="16"/>
  <c r="K58" i="16"/>
  <c r="G58" i="16"/>
  <c r="H58" i="16" s="1"/>
  <c r="O57" i="16"/>
  <c r="P57" i="16" s="1"/>
  <c r="K57" i="16"/>
  <c r="G57" i="16"/>
  <c r="H57" i="16" s="1"/>
  <c r="O56" i="16"/>
  <c r="P56" i="16" s="1"/>
  <c r="K56" i="16"/>
  <c r="L56" i="16" s="1"/>
  <c r="G56" i="16"/>
  <c r="R56" i="16" s="1"/>
  <c r="O55" i="16"/>
  <c r="P55" i="16" s="1"/>
  <c r="K55" i="16"/>
  <c r="L55" i="16" s="1"/>
  <c r="G55" i="16"/>
  <c r="O54" i="16"/>
  <c r="P54" i="16" s="1"/>
  <c r="K54" i="16"/>
  <c r="G54" i="16"/>
  <c r="H54" i="16" s="1"/>
  <c r="O53" i="16"/>
  <c r="P53" i="16" s="1"/>
  <c r="K53" i="16"/>
  <c r="G53" i="16"/>
  <c r="H53" i="16" s="1"/>
  <c r="O52" i="16"/>
  <c r="P52" i="16" s="1"/>
  <c r="K52" i="16"/>
  <c r="L52" i="16" s="1"/>
  <c r="H52" i="16"/>
  <c r="G52" i="16"/>
  <c r="O51" i="16"/>
  <c r="P51" i="16" s="1"/>
  <c r="K51" i="16"/>
  <c r="L51" i="16" s="1"/>
  <c r="G51" i="16"/>
  <c r="P50" i="16"/>
  <c r="O50" i="16"/>
  <c r="K50" i="16"/>
  <c r="G50" i="16"/>
  <c r="H50" i="16" s="1"/>
  <c r="O49" i="16"/>
  <c r="P49" i="16" s="1"/>
  <c r="K49" i="16"/>
  <c r="G49" i="16"/>
  <c r="H49" i="16" s="1"/>
  <c r="O48" i="16"/>
  <c r="P48" i="16" s="1"/>
  <c r="K48" i="16"/>
  <c r="L48" i="16" s="1"/>
  <c r="G48" i="16"/>
  <c r="H48" i="16" s="1"/>
  <c r="O47" i="16"/>
  <c r="P47" i="16" s="1"/>
  <c r="L47" i="16"/>
  <c r="K47" i="16"/>
  <c r="G47" i="16"/>
  <c r="P46" i="16"/>
  <c r="O46" i="16"/>
  <c r="K46" i="16"/>
  <c r="G46" i="16"/>
  <c r="H46" i="16" s="1"/>
  <c r="O45" i="16"/>
  <c r="P45" i="16" s="1"/>
  <c r="K45" i="16"/>
  <c r="G45" i="16"/>
  <c r="H45" i="16" s="1"/>
  <c r="O44" i="16"/>
  <c r="P44" i="16" s="1"/>
  <c r="K44" i="16"/>
  <c r="L44" i="16" s="1"/>
  <c r="G44" i="16"/>
  <c r="H44" i="16" s="1"/>
  <c r="O43" i="16"/>
  <c r="P43" i="16" s="1"/>
  <c r="K43" i="16"/>
  <c r="L43" i="16" s="1"/>
  <c r="G43" i="16"/>
  <c r="O42" i="16"/>
  <c r="P42" i="16" s="1"/>
  <c r="K42" i="16"/>
  <c r="G42" i="16"/>
  <c r="H42" i="16" s="1"/>
  <c r="O41" i="16"/>
  <c r="P41" i="16" s="1"/>
  <c r="K41" i="16"/>
  <c r="G41" i="16"/>
  <c r="H41" i="16" s="1"/>
  <c r="O40" i="16"/>
  <c r="P40" i="16" s="1"/>
  <c r="K40" i="16"/>
  <c r="L40" i="16" s="1"/>
  <c r="G40" i="16"/>
  <c r="H40" i="16" s="1"/>
  <c r="O39" i="16"/>
  <c r="P39" i="16" s="1"/>
  <c r="K39" i="16"/>
  <c r="L39" i="16" s="1"/>
  <c r="G39" i="16"/>
  <c r="R39" i="16" s="1"/>
  <c r="O38" i="16"/>
  <c r="P38" i="16" s="1"/>
  <c r="K38" i="16"/>
  <c r="G38" i="16"/>
  <c r="H38" i="16" s="1"/>
  <c r="O37" i="16"/>
  <c r="P37" i="16" s="1"/>
  <c r="K37" i="16"/>
  <c r="G37" i="16"/>
  <c r="H37" i="16" s="1"/>
  <c r="O36" i="16"/>
  <c r="P36" i="16" s="1"/>
  <c r="K36" i="16"/>
  <c r="L36" i="16" s="1"/>
  <c r="G36" i="16"/>
  <c r="H36" i="16" s="1"/>
  <c r="O35" i="16"/>
  <c r="P35" i="16" s="1"/>
  <c r="L35" i="16"/>
  <c r="K35" i="16"/>
  <c r="G35" i="16"/>
  <c r="H35" i="16" s="1"/>
  <c r="P34" i="16"/>
  <c r="O34" i="16"/>
  <c r="K34" i="16"/>
  <c r="G34" i="16"/>
  <c r="H34" i="16" s="1"/>
  <c r="O33" i="16"/>
  <c r="P33" i="16" s="1"/>
  <c r="K33" i="16"/>
  <c r="G33" i="16"/>
  <c r="H33" i="16" s="1"/>
  <c r="O32" i="16"/>
  <c r="P32" i="16" s="1"/>
  <c r="K32" i="16"/>
  <c r="L32" i="16" s="1"/>
  <c r="G32" i="16"/>
  <c r="H32" i="16" s="1"/>
  <c r="O31" i="16"/>
  <c r="P31" i="16" s="1"/>
  <c r="K31" i="16"/>
  <c r="L31" i="16" s="1"/>
  <c r="G31" i="16"/>
  <c r="O30" i="16"/>
  <c r="P30" i="16" s="1"/>
  <c r="K30" i="16"/>
  <c r="R30" i="16" s="1"/>
  <c r="G30" i="16"/>
  <c r="H30" i="16" s="1"/>
  <c r="O29" i="16"/>
  <c r="P29" i="16" s="1"/>
  <c r="K29" i="16"/>
  <c r="G29" i="16"/>
  <c r="H29" i="16" s="1"/>
  <c r="O28" i="16"/>
  <c r="P28" i="16" s="1"/>
  <c r="K28" i="16"/>
  <c r="L28" i="16" s="1"/>
  <c r="H28" i="16"/>
  <c r="G28" i="16"/>
  <c r="O27" i="16"/>
  <c r="K27" i="16"/>
  <c r="L27" i="16" s="1"/>
  <c r="G27" i="16"/>
  <c r="O26" i="16"/>
  <c r="K26" i="16"/>
  <c r="G26" i="16"/>
  <c r="O25" i="16"/>
  <c r="K25" i="16"/>
  <c r="G25" i="16"/>
  <c r="O24" i="16"/>
  <c r="P24" i="16" s="1"/>
  <c r="K24" i="16"/>
  <c r="L24" i="16" s="1"/>
  <c r="G24" i="16"/>
  <c r="H24" i="16" s="1"/>
  <c r="O23" i="16"/>
  <c r="P23" i="16" s="1"/>
  <c r="L23" i="16"/>
  <c r="K23" i="16"/>
  <c r="G23" i="16"/>
  <c r="O22" i="16"/>
  <c r="K22" i="16"/>
  <c r="G22" i="16"/>
  <c r="O21" i="16"/>
  <c r="K21" i="16"/>
  <c r="G21" i="16"/>
  <c r="O20" i="16"/>
  <c r="K20" i="16"/>
  <c r="G20" i="16"/>
  <c r="O19" i="16"/>
  <c r="K19" i="16"/>
  <c r="G19" i="16"/>
  <c r="O18" i="16"/>
  <c r="K18" i="16"/>
  <c r="G18" i="16"/>
  <c r="O17" i="16"/>
  <c r="K17" i="16"/>
  <c r="G17" i="16"/>
  <c r="O16" i="16"/>
  <c r="K16" i="16"/>
  <c r="G16" i="16"/>
  <c r="O15" i="16"/>
  <c r="K15" i="16"/>
  <c r="G15" i="16"/>
  <c r="O14" i="16"/>
  <c r="K14" i="16"/>
  <c r="G14" i="16"/>
  <c r="O13" i="16"/>
  <c r="K13" i="16"/>
  <c r="G13" i="16"/>
  <c r="O12" i="16"/>
  <c r="K12" i="16"/>
  <c r="G12" i="16"/>
  <c r="O11" i="16"/>
  <c r="K11" i="16"/>
  <c r="G11" i="16"/>
  <c r="O10" i="16"/>
  <c r="K10" i="16"/>
  <c r="G10" i="16"/>
  <c r="O9" i="16"/>
  <c r="P9" i="16" s="1"/>
  <c r="K9" i="16"/>
  <c r="G9" i="16"/>
  <c r="O8" i="16"/>
  <c r="P8" i="16" s="1"/>
  <c r="K8" i="16"/>
  <c r="L8" i="16" s="1"/>
  <c r="H8" i="16"/>
  <c r="G8" i="16"/>
  <c r="O7" i="16"/>
  <c r="K7" i="16"/>
  <c r="G7" i="16"/>
  <c r="O6" i="16"/>
  <c r="K6" i="16"/>
  <c r="G6" i="16"/>
  <c r="O5" i="16"/>
  <c r="K5" i="16"/>
  <c r="G5" i="16"/>
  <c r="O4" i="16"/>
  <c r="K4" i="16"/>
  <c r="G4" i="16"/>
  <c r="O3" i="16"/>
  <c r="K3" i="16"/>
  <c r="G3" i="16"/>
  <c r="O2" i="16"/>
  <c r="K2" i="16"/>
  <c r="G2" i="16"/>
  <c r="O101" i="15"/>
  <c r="P101" i="15" s="1"/>
  <c r="K101" i="15"/>
  <c r="G101" i="15"/>
  <c r="H101" i="15" s="1"/>
  <c r="O100" i="15"/>
  <c r="P100" i="15" s="1"/>
  <c r="K100" i="15"/>
  <c r="L100" i="15" s="1"/>
  <c r="G100" i="15"/>
  <c r="H100" i="15" s="1"/>
  <c r="O99" i="15"/>
  <c r="P99" i="15" s="1"/>
  <c r="K99" i="15"/>
  <c r="L99" i="15" s="1"/>
  <c r="G99" i="15"/>
  <c r="O98" i="15"/>
  <c r="P98" i="15" s="1"/>
  <c r="L98" i="15"/>
  <c r="K98" i="15"/>
  <c r="R98" i="15" s="1"/>
  <c r="G98" i="15"/>
  <c r="H98" i="15" s="1"/>
  <c r="O97" i="15"/>
  <c r="P97" i="15" s="1"/>
  <c r="K97" i="15"/>
  <c r="G97" i="15"/>
  <c r="H97" i="15" s="1"/>
  <c r="R96" i="15"/>
  <c r="O96" i="15"/>
  <c r="P96" i="15" s="1"/>
  <c r="K96" i="15"/>
  <c r="L96" i="15" s="1"/>
  <c r="G96" i="15"/>
  <c r="H96" i="15" s="1"/>
  <c r="O95" i="15"/>
  <c r="P95" i="15" s="1"/>
  <c r="K95" i="15"/>
  <c r="L95" i="15" s="1"/>
  <c r="H95" i="15"/>
  <c r="G95" i="15"/>
  <c r="P94" i="15"/>
  <c r="O94" i="15"/>
  <c r="L94" i="15"/>
  <c r="K94" i="15"/>
  <c r="G94" i="15"/>
  <c r="H94" i="15" s="1"/>
  <c r="P93" i="15"/>
  <c r="O93" i="15"/>
  <c r="K93" i="15"/>
  <c r="G93" i="15"/>
  <c r="H93" i="15" s="1"/>
  <c r="O92" i="15"/>
  <c r="P92" i="15" s="1"/>
  <c r="K92" i="15"/>
  <c r="L92" i="15" s="1"/>
  <c r="H92" i="15"/>
  <c r="G92" i="15"/>
  <c r="O91" i="15"/>
  <c r="P91" i="15" s="1"/>
  <c r="L91" i="15"/>
  <c r="K91" i="15"/>
  <c r="H91" i="15"/>
  <c r="G91" i="15"/>
  <c r="R91" i="15" s="1"/>
  <c r="O90" i="15"/>
  <c r="P90" i="15" s="1"/>
  <c r="K90" i="15"/>
  <c r="G90" i="15"/>
  <c r="H90" i="15" s="1"/>
  <c r="P89" i="15"/>
  <c r="O89" i="15"/>
  <c r="K89" i="15"/>
  <c r="G89" i="15"/>
  <c r="H89" i="15" s="1"/>
  <c r="R88" i="15"/>
  <c r="O88" i="15"/>
  <c r="P88" i="15" s="1"/>
  <c r="K88" i="15"/>
  <c r="L88" i="15" s="1"/>
  <c r="G88" i="15"/>
  <c r="H88" i="15" s="1"/>
  <c r="O87" i="15"/>
  <c r="P87" i="15" s="1"/>
  <c r="K87" i="15"/>
  <c r="L87" i="15" s="1"/>
  <c r="G87" i="15"/>
  <c r="H87" i="15" s="1"/>
  <c r="O86" i="15"/>
  <c r="P86" i="15" s="1"/>
  <c r="K86" i="15"/>
  <c r="L86" i="15" s="1"/>
  <c r="G86" i="15"/>
  <c r="H86" i="15" s="1"/>
  <c r="O85" i="15"/>
  <c r="P85" i="15" s="1"/>
  <c r="K85" i="15"/>
  <c r="G85" i="15"/>
  <c r="H85" i="15" s="1"/>
  <c r="O84" i="15"/>
  <c r="P84" i="15" s="1"/>
  <c r="K84" i="15"/>
  <c r="L84" i="15" s="1"/>
  <c r="G84" i="15"/>
  <c r="H84" i="15" s="1"/>
  <c r="O83" i="15"/>
  <c r="P83" i="15" s="1"/>
  <c r="K83" i="15"/>
  <c r="L83" i="15" s="1"/>
  <c r="H83" i="15"/>
  <c r="G83" i="15"/>
  <c r="O82" i="15"/>
  <c r="P82" i="15" s="1"/>
  <c r="K82" i="15"/>
  <c r="R82" i="15" s="1"/>
  <c r="G82" i="15"/>
  <c r="H82" i="15" s="1"/>
  <c r="O81" i="15"/>
  <c r="P81" i="15" s="1"/>
  <c r="K81" i="15"/>
  <c r="G81" i="15"/>
  <c r="H81" i="15" s="1"/>
  <c r="O80" i="15"/>
  <c r="P80" i="15" s="1"/>
  <c r="L80" i="15"/>
  <c r="K80" i="15"/>
  <c r="H80" i="15"/>
  <c r="G80" i="15"/>
  <c r="P79" i="15"/>
  <c r="O79" i="15"/>
  <c r="K79" i="15"/>
  <c r="L79" i="15" s="1"/>
  <c r="G79" i="15"/>
  <c r="O78" i="15"/>
  <c r="P78" i="15" s="1"/>
  <c r="K78" i="15"/>
  <c r="L78" i="15" s="1"/>
  <c r="G78" i="15"/>
  <c r="H78" i="15" s="1"/>
  <c r="O77" i="15"/>
  <c r="P77" i="15" s="1"/>
  <c r="K77" i="15"/>
  <c r="R77" i="15" s="1"/>
  <c r="G77" i="15"/>
  <c r="H77" i="15" s="1"/>
  <c r="O76" i="15"/>
  <c r="P76" i="15" s="1"/>
  <c r="K76" i="15"/>
  <c r="L76" i="15" s="1"/>
  <c r="H76" i="15"/>
  <c r="G76" i="15"/>
  <c r="R76" i="15" s="1"/>
  <c r="O75" i="15"/>
  <c r="P75" i="15" s="1"/>
  <c r="K75" i="15"/>
  <c r="L75" i="15" s="1"/>
  <c r="G75" i="15"/>
  <c r="O74" i="15"/>
  <c r="P74" i="15" s="1"/>
  <c r="K74" i="15"/>
  <c r="L74" i="15" s="1"/>
  <c r="G74" i="15"/>
  <c r="H74" i="15" s="1"/>
  <c r="O73" i="15"/>
  <c r="P73" i="15" s="1"/>
  <c r="K73" i="15"/>
  <c r="R73" i="15" s="1"/>
  <c r="G73" i="15"/>
  <c r="H73" i="15" s="1"/>
  <c r="R72" i="15"/>
  <c r="O72" i="15"/>
  <c r="P72" i="15" s="1"/>
  <c r="K72" i="15"/>
  <c r="L72" i="15" s="1"/>
  <c r="G72" i="15"/>
  <c r="H72" i="15" s="1"/>
  <c r="O71" i="15"/>
  <c r="P71" i="15" s="1"/>
  <c r="L71" i="15"/>
  <c r="K71" i="15"/>
  <c r="G71" i="15"/>
  <c r="O70" i="15"/>
  <c r="P70" i="15" s="1"/>
  <c r="K70" i="15"/>
  <c r="L70" i="15" s="1"/>
  <c r="G70" i="15"/>
  <c r="H70" i="15" s="1"/>
  <c r="O69" i="15"/>
  <c r="P69" i="15" s="1"/>
  <c r="K69" i="15"/>
  <c r="H69" i="15"/>
  <c r="G69" i="15"/>
  <c r="O68" i="15"/>
  <c r="P68" i="15" s="1"/>
  <c r="K68" i="15"/>
  <c r="R68" i="15" s="1"/>
  <c r="H68" i="15"/>
  <c r="G68" i="15"/>
  <c r="P67" i="15"/>
  <c r="O67" i="15"/>
  <c r="L67" i="15"/>
  <c r="K67" i="15"/>
  <c r="G67" i="15"/>
  <c r="R67" i="15" s="1"/>
  <c r="P66" i="15"/>
  <c r="O66" i="15"/>
  <c r="K66" i="15"/>
  <c r="L66" i="15" s="1"/>
  <c r="G66" i="15"/>
  <c r="H66" i="15" s="1"/>
  <c r="O65" i="15"/>
  <c r="P65" i="15" s="1"/>
  <c r="K65" i="15"/>
  <c r="H65" i="15"/>
  <c r="G65" i="15"/>
  <c r="R64" i="15"/>
  <c r="O64" i="15"/>
  <c r="P64" i="15" s="1"/>
  <c r="L64" i="15"/>
  <c r="K64" i="15"/>
  <c r="G64" i="15"/>
  <c r="H64" i="15" s="1"/>
  <c r="P63" i="15"/>
  <c r="O63" i="15"/>
  <c r="K63" i="15"/>
  <c r="L63" i="15" s="1"/>
  <c r="G63" i="15"/>
  <c r="P62" i="15"/>
  <c r="O62" i="15"/>
  <c r="K62" i="15"/>
  <c r="L62" i="15" s="1"/>
  <c r="G62" i="15"/>
  <c r="H62" i="15" s="1"/>
  <c r="O61" i="15"/>
  <c r="P61" i="15" s="1"/>
  <c r="K61" i="15"/>
  <c r="R61" i="15" s="1"/>
  <c r="G61" i="15"/>
  <c r="H61" i="15" s="1"/>
  <c r="O60" i="15"/>
  <c r="P60" i="15" s="1"/>
  <c r="L60" i="15"/>
  <c r="K60" i="15"/>
  <c r="R60" i="15" s="1"/>
  <c r="G60" i="15"/>
  <c r="H60" i="15" s="1"/>
  <c r="O59" i="15"/>
  <c r="P59" i="15" s="1"/>
  <c r="K59" i="15"/>
  <c r="L59" i="15" s="1"/>
  <c r="G59" i="15"/>
  <c r="R59" i="15" s="1"/>
  <c r="O58" i="15"/>
  <c r="P58" i="15" s="1"/>
  <c r="K58" i="15"/>
  <c r="L58" i="15" s="1"/>
  <c r="G58" i="15"/>
  <c r="H58" i="15" s="1"/>
  <c r="O57" i="15"/>
  <c r="P57" i="15" s="1"/>
  <c r="K57" i="15"/>
  <c r="R57" i="15" s="1"/>
  <c r="H57" i="15"/>
  <c r="G57" i="15"/>
  <c r="O56" i="15"/>
  <c r="P56" i="15" s="1"/>
  <c r="L56" i="15"/>
  <c r="K56" i="15"/>
  <c r="G56" i="15"/>
  <c r="H56" i="15" s="1"/>
  <c r="P55" i="15"/>
  <c r="O55" i="15"/>
  <c r="L55" i="15"/>
  <c r="K55" i="15"/>
  <c r="G55" i="15"/>
  <c r="R55" i="15" s="1"/>
  <c r="O54" i="15"/>
  <c r="P54" i="15" s="1"/>
  <c r="K54" i="15"/>
  <c r="L54" i="15" s="1"/>
  <c r="G54" i="15"/>
  <c r="H54" i="15" s="1"/>
  <c r="O53" i="15"/>
  <c r="P53" i="15" s="1"/>
  <c r="K53" i="15"/>
  <c r="G53" i="15"/>
  <c r="H53" i="15" s="1"/>
  <c r="O52" i="15"/>
  <c r="P52" i="15" s="1"/>
  <c r="K52" i="15"/>
  <c r="R52" i="15" s="1"/>
  <c r="H52" i="15"/>
  <c r="G52" i="15"/>
  <c r="O51" i="15"/>
  <c r="P51" i="15" s="1"/>
  <c r="L51" i="15"/>
  <c r="K51" i="15"/>
  <c r="G51" i="15"/>
  <c r="O50" i="15"/>
  <c r="P50" i="15" s="1"/>
  <c r="K50" i="15"/>
  <c r="G50" i="15"/>
  <c r="H50" i="15" s="1"/>
  <c r="O49" i="15"/>
  <c r="P49" i="15" s="1"/>
  <c r="K49" i="15"/>
  <c r="G49" i="15"/>
  <c r="H49" i="15" s="1"/>
  <c r="O48" i="15"/>
  <c r="P48" i="15" s="1"/>
  <c r="L48" i="15"/>
  <c r="K48" i="15"/>
  <c r="H48" i="15"/>
  <c r="G48" i="15"/>
  <c r="O47" i="15"/>
  <c r="P47" i="15" s="1"/>
  <c r="K47" i="15"/>
  <c r="L47" i="15" s="1"/>
  <c r="G47" i="15"/>
  <c r="P46" i="15"/>
  <c r="O46" i="15"/>
  <c r="K46" i="15"/>
  <c r="G46" i="15"/>
  <c r="H46" i="15" s="1"/>
  <c r="O45" i="15"/>
  <c r="P45" i="15" s="1"/>
  <c r="K45" i="15"/>
  <c r="H45" i="15"/>
  <c r="G45" i="15"/>
  <c r="O44" i="15"/>
  <c r="P44" i="15" s="1"/>
  <c r="L44" i="15"/>
  <c r="K44" i="15"/>
  <c r="G44" i="15"/>
  <c r="H44" i="15" s="1"/>
  <c r="P43" i="15"/>
  <c r="O43" i="15"/>
  <c r="K43" i="15"/>
  <c r="L43" i="15" s="1"/>
  <c r="G43" i="15"/>
  <c r="P42" i="15"/>
  <c r="O42" i="15"/>
  <c r="K42" i="15"/>
  <c r="G42" i="15"/>
  <c r="H42" i="15" s="1"/>
  <c r="O41" i="15"/>
  <c r="P41" i="15" s="1"/>
  <c r="K41" i="15"/>
  <c r="H41" i="15"/>
  <c r="G41" i="15"/>
  <c r="O40" i="15"/>
  <c r="P40" i="15" s="1"/>
  <c r="L40" i="15"/>
  <c r="K40" i="15"/>
  <c r="G40" i="15"/>
  <c r="H40" i="15" s="1"/>
  <c r="O39" i="15"/>
  <c r="P39" i="15" s="1"/>
  <c r="L39" i="15"/>
  <c r="K39" i="15"/>
  <c r="G39" i="15"/>
  <c r="O38" i="15"/>
  <c r="P38" i="15" s="1"/>
  <c r="L38" i="15"/>
  <c r="K38" i="15"/>
  <c r="G38" i="15"/>
  <c r="H38" i="15" s="1"/>
  <c r="O37" i="15"/>
  <c r="P37" i="15" s="1"/>
  <c r="K37" i="15"/>
  <c r="G37" i="15"/>
  <c r="H37" i="15" s="1"/>
  <c r="O36" i="15"/>
  <c r="P36" i="15" s="1"/>
  <c r="L36" i="15"/>
  <c r="K36" i="15"/>
  <c r="G36" i="15"/>
  <c r="H36" i="15" s="1"/>
  <c r="O35" i="15"/>
  <c r="P35" i="15" s="1"/>
  <c r="K35" i="15"/>
  <c r="G35" i="15"/>
  <c r="H35" i="15" s="1"/>
  <c r="O34" i="15"/>
  <c r="P34" i="15" s="1"/>
  <c r="K34" i="15"/>
  <c r="L34" i="15" s="1"/>
  <c r="G34" i="15"/>
  <c r="H34" i="15" s="1"/>
  <c r="P33" i="15"/>
  <c r="O33" i="15"/>
  <c r="K33" i="15"/>
  <c r="H33" i="15"/>
  <c r="G33" i="15"/>
  <c r="O32" i="15"/>
  <c r="P32" i="15" s="1"/>
  <c r="K32" i="15"/>
  <c r="L32" i="15" s="1"/>
  <c r="H32" i="15"/>
  <c r="G32" i="15"/>
  <c r="O31" i="15"/>
  <c r="P31" i="15" s="1"/>
  <c r="L31" i="15"/>
  <c r="K31" i="15"/>
  <c r="H31" i="15"/>
  <c r="G31" i="15"/>
  <c r="O30" i="15"/>
  <c r="K30" i="15"/>
  <c r="G30" i="15"/>
  <c r="O29" i="15"/>
  <c r="K29" i="15"/>
  <c r="G29" i="15"/>
  <c r="H29" i="15" s="1"/>
  <c r="O28" i="15"/>
  <c r="K28" i="15"/>
  <c r="G28" i="15"/>
  <c r="O27" i="15"/>
  <c r="K27" i="15"/>
  <c r="G27" i="15"/>
  <c r="O26" i="15"/>
  <c r="K26" i="15"/>
  <c r="G26" i="15"/>
  <c r="O25" i="15"/>
  <c r="K25" i="15"/>
  <c r="G25" i="15"/>
  <c r="O24" i="15"/>
  <c r="K24" i="15"/>
  <c r="G24" i="15"/>
  <c r="O23" i="15"/>
  <c r="K23" i="15"/>
  <c r="L23" i="15" s="1"/>
  <c r="G23" i="15"/>
  <c r="H23" i="15" s="1"/>
  <c r="O22" i="15"/>
  <c r="K22" i="15"/>
  <c r="G22" i="15"/>
  <c r="O21" i="15"/>
  <c r="K21" i="15"/>
  <c r="G21" i="15"/>
  <c r="O20" i="15"/>
  <c r="K20" i="15"/>
  <c r="G20" i="15"/>
  <c r="O19" i="15"/>
  <c r="K19" i="15"/>
  <c r="L19" i="15" s="1"/>
  <c r="G19" i="15"/>
  <c r="O18" i="15"/>
  <c r="K18" i="15"/>
  <c r="G18" i="15"/>
  <c r="O17" i="15"/>
  <c r="K17" i="15"/>
  <c r="G17" i="15"/>
  <c r="O16" i="15"/>
  <c r="K16" i="15"/>
  <c r="G16" i="15"/>
  <c r="O15" i="15"/>
  <c r="K15" i="15"/>
  <c r="G15" i="15"/>
  <c r="O14" i="15"/>
  <c r="K14" i="15"/>
  <c r="G14" i="15"/>
  <c r="O13" i="15"/>
  <c r="K13" i="15"/>
  <c r="G13" i="15"/>
  <c r="O12" i="15"/>
  <c r="K12" i="15"/>
  <c r="G12" i="15"/>
  <c r="O11" i="15"/>
  <c r="K11" i="15"/>
  <c r="L11" i="15" s="1"/>
  <c r="G11" i="15"/>
  <c r="O10" i="15"/>
  <c r="K10" i="15"/>
  <c r="G10" i="15"/>
  <c r="O9" i="15"/>
  <c r="K9" i="15"/>
  <c r="G9" i="15"/>
  <c r="O8" i="15"/>
  <c r="K8" i="15"/>
  <c r="G8" i="15"/>
  <c r="O7" i="15"/>
  <c r="K7" i="15"/>
  <c r="G7" i="15"/>
  <c r="O6" i="15"/>
  <c r="K6" i="15"/>
  <c r="G6" i="15"/>
  <c r="O5" i="15"/>
  <c r="P5" i="15" s="1"/>
  <c r="L5" i="15"/>
  <c r="K5" i="15"/>
  <c r="G5" i="15"/>
  <c r="H5" i="15" s="1"/>
  <c r="O4" i="15"/>
  <c r="K4" i="15"/>
  <c r="G4" i="15"/>
  <c r="O3" i="15"/>
  <c r="K3" i="15"/>
  <c r="G3" i="15"/>
  <c r="O2" i="15"/>
  <c r="K2" i="15"/>
  <c r="G2" i="15"/>
  <c r="O101" i="12"/>
  <c r="P101" i="12" s="1"/>
  <c r="K101" i="12"/>
  <c r="L101" i="12" s="1"/>
  <c r="G101" i="12"/>
  <c r="H101" i="12" s="1"/>
  <c r="O100" i="12"/>
  <c r="P100" i="12" s="1"/>
  <c r="K100" i="12"/>
  <c r="G100" i="12"/>
  <c r="H100" i="12" s="1"/>
  <c r="O99" i="12"/>
  <c r="K99" i="12"/>
  <c r="L99" i="12" s="1"/>
  <c r="H99" i="12"/>
  <c r="G99" i="12"/>
  <c r="O98" i="12"/>
  <c r="P98" i="12" s="1"/>
  <c r="L98" i="12"/>
  <c r="K98" i="12"/>
  <c r="R98" i="12" s="1"/>
  <c r="H98" i="12"/>
  <c r="G98" i="12"/>
  <c r="P97" i="12"/>
  <c r="O97" i="12"/>
  <c r="K97" i="12"/>
  <c r="L97" i="12" s="1"/>
  <c r="G97" i="12"/>
  <c r="H97" i="12" s="1"/>
  <c r="O96" i="12"/>
  <c r="P96" i="12" s="1"/>
  <c r="K96" i="12"/>
  <c r="G96" i="12"/>
  <c r="H96" i="12" s="1"/>
  <c r="O95" i="12"/>
  <c r="K95" i="12"/>
  <c r="L95" i="12" s="1"/>
  <c r="H95" i="12"/>
  <c r="G95" i="12"/>
  <c r="O94" i="12"/>
  <c r="P94" i="12" s="1"/>
  <c r="K94" i="12"/>
  <c r="L94" i="12" s="1"/>
  <c r="H94" i="12"/>
  <c r="G94" i="12"/>
  <c r="O93" i="12"/>
  <c r="P93" i="12" s="1"/>
  <c r="K93" i="12"/>
  <c r="L93" i="12" s="1"/>
  <c r="G93" i="12"/>
  <c r="H93" i="12" s="1"/>
  <c r="O92" i="12"/>
  <c r="P92" i="12" s="1"/>
  <c r="K92" i="12"/>
  <c r="G92" i="12"/>
  <c r="H92" i="12" s="1"/>
  <c r="O91" i="12"/>
  <c r="K91" i="12"/>
  <c r="L91" i="12" s="1"/>
  <c r="G91" i="12"/>
  <c r="H91" i="12" s="1"/>
  <c r="O90" i="12"/>
  <c r="P90" i="12" s="1"/>
  <c r="K90" i="12"/>
  <c r="G90" i="12"/>
  <c r="H90" i="12" s="1"/>
  <c r="P89" i="12"/>
  <c r="O89" i="12"/>
  <c r="K89" i="12"/>
  <c r="L89" i="12" s="1"/>
  <c r="G89" i="12"/>
  <c r="H89" i="12" s="1"/>
  <c r="O88" i="12"/>
  <c r="P88" i="12" s="1"/>
  <c r="K88" i="12"/>
  <c r="G88" i="12"/>
  <c r="H88" i="12" s="1"/>
  <c r="O87" i="12"/>
  <c r="K87" i="12"/>
  <c r="L87" i="12" s="1"/>
  <c r="H87" i="12"/>
  <c r="G87" i="12"/>
  <c r="O86" i="12"/>
  <c r="P86" i="12" s="1"/>
  <c r="K86" i="12"/>
  <c r="L86" i="12" s="1"/>
  <c r="G86" i="12"/>
  <c r="R86" i="12" s="1"/>
  <c r="O85" i="12"/>
  <c r="P85" i="12" s="1"/>
  <c r="L85" i="12"/>
  <c r="K85" i="12"/>
  <c r="G85" i="12"/>
  <c r="H85" i="12" s="1"/>
  <c r="O84" i="12"/>
  <c r="P84" i="12" s="1"/>
  <c r="K84" i="12"/>
  <c r="G84" i="12"/>
  <c r="H84" i="12" s="1"/>
  <c r="O83" i="12"/>
  <c r="K83" i="12"/>
  <c r="L83" i="12" s="1"/>
  <c r="H83" i="12"/>
  <c r="G83" i="12"/>
  <c r="O82" i="12"/>
  <c r="P82" i="12" s="1"/>
  <c r="K82" i="12"/>
  <c r="L82" i="12" s="1"/>
  <c r="G82" i="12"/>
  <c r="H82" i="12" s="1"/>
  <c r="P81" i="12"/>
  <c r="O81" i="12"/>
  <c r="L81" i="12"/>
  <c r="K81" i="12"/>
  <c r="G81" i="12"/>
  <c r="H81" i="12" s="1"/>
  <c r="O80" i="12"/>
  <c r="P80" i="12" s="1"/>
  <c r="K80" i="12"/>
  <c r="G80" i="12"/>
  <c r="H80" i="12" s="1"/>
  <c r="O79" i="12"/>
  <c r="K79" i="12"/>
  <c r="L79" i="12" s="1"/>
  <c r="H79" i="12"/>
  <c r="G79" i="12"/>
  <c r="O78" i="12"/>
  <c r="P78" i="12" s="1"/>
  <c r="K78" i="12"/>
  <c r="G78" i="12"/>
  <c r="H78" i="12" s="1"/>
  <c r="O77" i="12"/>
  <c r="P77" i="12" s="1"/>
  <c r="L77" i="12"/>
  <c r="K77" i="12"/>
  <c r="G77" i="12"/>
  <c r="H77" i="12" s="1"/>
  <c r="O76" i="12"/>
  <c r="P76" i="12" s="1"/>
  <c r="K76" i="12"/>
  <c r="G76" i="12"/>
  <c r="H76" i="12" s="1"/>
  <c r="O75" i="12"/>
  <c r="K75" i="12"/>
  <c r="L75" i="12" s="1"/>
  <c r="G75" i="12"/>
  <c r="H75" i="12" s="1"/>
  <c r="O74" i="12"/>
  <c r="P74" i="12" s="1"/>
  <c r="L74" i="12"/>
  <c r="K74" i="12"/>
  <c r="G74" i="12"/>
  <c r="H74" i="12" s="1"/>
  <c r="O73" i="12"/>
  <c r="P73" i="12" s="1"/>
  <c r="K73" i="12"/>
  <c r="L73" i="12" s="1"/>
  <c r="G73" i="12"/>
  <c r="H73" i="12" s="1"/>
  <c r="O72" i="12"/>
  <c r="P72" i="12" s="1"/>
  <c r="K72" i="12"/>
  <c r="G72" i="12"/>
  <c r="H72" i="12" s="1"/>
  <c r="O71" i="12"/>
  <c r="K71" i="12"/>
  <c r="L71" i="12" s="1"/>
  <c r="G71" i="12"/>
  <c r="H71" i="12" s="1"/>
  <c r="O70" i="12"/>
  <c r="P70" i="12" s="1"/>
  <c r="L70" i="12"/>
  <c r="K70" i="12"/>
  <c r="R70" i="12" s="1"/>
  <c r="G70" i="12"/>
  <c r="H70" i="12" s="1"/>
  <c r="O69" i="12"/>
  <c r="P69" i="12" s="1"/>
  <c r="L69" i="12"/>
  <c r="K69" i="12"/>
  <c r="G69" i="12"/>
  <c r="H69" i="12" s="1"/>
  <c r="O68" i="12"/>
  <c r="P68" i="12" s="1"/>
  <c r="K68" i="12"/>
  <c r="G68" i="12"/>
  <c r="H68" i="12" s="1"/>
  <c r="O67" i="12"/>
  <c r="K67" i="12"/>
  <c r="L67" i="12" s="1"/>
  <c r="G67" i="12"/>
  <c r="H67" i="12" s="1"/>
  <c r="O66" i="12"/>
  <c r="P66" i="12" s="1"/>
  <c r="L66" i="12"/>
  <c r="K66" i="12"/>
  <c r="G66" i="12"/>
  <c r="H66" i="12" s="1"/>
  <c r="O65" i="12"/>
  <c r="P65" i="12" s="1"/>
  <c r="L65" i="12"/>
  <c r="K65" i="12"/>
  <c r="G65" i="12"/>
  <c r="H65" i="12" s="1"/>
  <c r="O64" i="12"/>
  <c r="P64" i="12" s="1"/>
  <c r="K64" i="12"/>
  <c r="G64" i="12"/>
  <c r="H64" i="12" s="1"/>
  <c r="O63" i="12"/>
  <c r="K63" i="12"/>
  <c r="L63" i="12" s="1"/>
  <c r="G63" i="12"/>
  <c r="H63" i="12" s="1"/>
  <c r="O62" i="12"/>
  <c r="P62" i="12" s="1"/>
  <c r="K62" i="12"/>
  <c r="G62" i="12"/>
  <c r="H62" i="12" s="1"/>
  <c r="O61" i="12"/>
  <c r="P61" i="12" s="1"/>
  <c r="L61" i="12"/>
  <c r="K61" i="12"/>
  <c r="G61" i="12"/>
  <c r="H61" i="12" s="1"/>
  <c r="O60" i="12"/>
  <c r="P60" i="12" s="1"/>
  <c r="K60" i="12"/>
  <c r="G60" i="12"/>
  <c r="H60" i="12" s="1"/>
  <c r="O59" i="12"/>
  <c r="K59" i="12"/>
  <c r="L59" i="12" s="1"/>
  <c r="G59" i="12"/>
  <c r="H59" i="12" s="1"/>
  <c r="O58" i="12"/>
  <c r="P58" i="12" s="1"/>
  <c r="L58" i="12"/>
  <c r="K58" i="12"/>
  <c r="G58" i="12"/>
  <c r="H58" i="12" s="1"/>
  <c r="O57" i="12"/>
  <c r="P57" i="12" s="1"/>
  <c r="K57" i="12"/>
  <c r="L57" i="12" s="1"/>
  <c r="G57" i="12"/>
  <c r="H57" i="12" s="1"/>
  <c r="P56" i="12"/>
  <c r="O56" i="12"/>
  <c r="K56" i="12"/>
  <c r="G56" i="12"/>
  <c r="H56" i="12" s="1"/>
  <c r="O55" i="12"/>
  <c r="K55" i="12"/>
  <c r="L55" i="12" s="1"/>
  <c r="G55" i="12"/>
  <c r="H55" i="12" s="1"/>
  <c r="O54" i="12"/>
  <c r="P54" i="12" s="1"/>
  <c r="L54" i="12"/>
  <c r="K54" i="12"/>
  <c r="G54" i="12"/>
  <c r="R54" i="12" s="1"/>
  <c r="O53" i="12"/>
  <c r="P53" i="12" s="1"/>
  <c r="K53" i="12"/>
  <c r="L53" i="12" s="1"/>
  <c r="G53" i="12"/>
  <c r="H53" i="12" s="1"/>
  <c r="O52" i="12"/>
  <c r="P52" i="12" s="1"/>
  <c r="K52" i="12"/>
  <c r="G52" i="12"/>
  <c r="H52" i="12" s="1"/>
  <c r="O51" i="12"/>
  <c r="K51" i="12"/>
  <c r="L51" i="12" s="1"/>
  <c r="G51" i="12"/>
  <c r="H51" i="12" s="1"/>
  <c r="O50" i="12"/>
  <c r="P50" i="12" s="1"/>
  <c r="L50" i="12"/>
  <c r="K50" i="12"/>
  <c r="G50" i="12"/>
  <c r="H50" i="12" s="1"/>
  <c r="P49" i="12"/>
  <c r="O49" i="12"/>
  <c r="K49" i="12"/>
  <c r="L49" i="12" s="1"/>
  <c r="G49" i="12"/>
  <c r="H49" i="12" s="1"/>
  <c r="O48" i="12"/>
  <c r="P48" i="12" s="1"/>
  <c r="K48" i="12"/>
  <c r="G48" i="12"/>
  <c r="H48" i="12" s="1"/>
  <c r="O47" i="12"/>
  <c r="K47" i="12"/>
  <c r="L47" i="12" s="1"/>
  <c r="H47" i="12"/>
  <c r="G47" i="12"/>
  <c r="O46" i="12"/>
  <c r="P46" i="12" s="1"/>
  <c r="K46" i="12"/>
  <c r="L46" i="12" s="1"/>
  <c r="H46" i="12"/>
  <c r="G46" i="12"/>
  <c r="O45" i="12"/>
  <c r="P45" i="12" s="1"/>
  <c r="K45" i="12"/>
  <c r="L45" i="12" s="1"/>
  <c r="G45" i="12"/>
  <c r="H45" i="12" s="1"/>
  <c r="O44" i="12"/>
  <c r="P44" i="12" s="1"/>
  <c r="K44" i="12"/>
  <c r="G44" i="12"/>
  <c r="H44" i="12" s="1"/>
  <c r="O43" i="12"/>
  <c r="K43" i="12"/>
  <c r="L43" i="12" s="1"/>
  <c r="G43" i="12"/>
  <c r="H43" i="12" s="1"/>
  <c r="O42" i="12"/>
  <c r="P42" i="12" s="1"/>
  <c r="K42" i="12"/>
  <c r="G42" i="12"/>
  <c r="H42" i="12" s="1"/>
  <c r="O41" i="12"/>
  <c r="P41" i="12" s="1"/>
  <c r="K41" i="12"/>
  <c r="L41" i="12" s="1"/>
  <c r="G41" i="12"/>
  <c r="H41" i="12" s="1"/>
  <c r="O40" i="12"/>
  <c r="P40" i="12" s="1"/>
  <c r="K40" i="12"/>
  <c r="G40" i="12"/>
  <c r="H40" i="12" s="1"/>
  <c r="O39" i="12"/>
  <c r="P39" i="12" s="1"/>
  <c r="K39" i="12"/>
  <c r="L39" i="12" s="1"/>
  <c r="G39" i="12"/>
  <c r="H39" i="12" s="1"/>
  <c r="O38" i="12"/>
  <c r="P38" i="12" s="1"/>
  <c r="K38" i="12"/>
  <c r="L38" i="12" s="1"/>
  <c r="G38" i="12"/>
  <c r="H38" i="12" s="1"/>
  <c r="P37" i="12"/>
  <c r="O37" i="12"/>
  <c r="K37" i="12"/>
  <c r="G37" i="12"/>
  <c r="H37" i="12" s="1"/>
  <c r="O36" i="12"/>
  <c r="P36" i="12" s="1"/>
  <c r="K36" i="12"/>
  <c r="G36" i="12"/>
  <c r="H36" i="12" s="1"/>
  <c r="O35" i="12"/>
  <c r="P35" i="12" s="1"/>
  <c r="K35" i="12"/>
  <c r="L35" i="12" s="1"/>
  <c r="G35" i="12"/>
  <c r="O34" i="12"/>
  <c r="K34" i="12"/>
  <c r="G34" i="12"/>
  <c r="O33" i="12"/>
  <c r="P33" i="12" s="1"/>
  <c r="K33" i="12"/>
  <c r="G33" i="12"/>
  <c r="O32" i="12"/>
  <c r="K32" i="12"/>
  <c r="G32" i="12"/>
  <c r="O31" i="12"/>
  <c r="K31" i="12"/>
  <c r="G31" i="12"/>
  <c r="O30" i="12"/>
  <c r="K30" i="12"/>
  <c r="G30" i="12"/>
  <c r="O29" i="12"/>
  <c r="K29" i="12"/>
  <c r="G29" i="12"/>
  <c r="O28" i="12"/>
  <c r="K28" i="12"/>
  <c r="G28" i="12"/>
  <c r="O27" i="12"/>
  <c r="K27" i="12"/>
  <c r="G27" i="12"/>
  <c r="O26" i="12"/>
  <c r="K26" i="12"/>
  <c r="G26" i="12"/>
  <c r="O25" i="12"/>
  <c r="K25" i="12"/>
  <c r="G25" i="12"/>
  <c r="O24" i="12"/>
  <c r="K24" i="12"/>
  <c r="G24" i="12"/>
  <c r="O23" i="12"/>
  <c r="K23" i="12"/>
  <c r="G23" i="12"/>
  <c r="O22" i="12"/>
  <c r="K22" i="12"/>
  <c r="G22" i="12"/>
  <c r="O21" i="12"/>
  <c r="K21" i="12"/>
  <c r="G21" i="12"/>
  <c r="O20" i="12"/>
  <c r="K20" i="12"/>
  <c r="G20" i="12"/>
  <c r="O19" i="12"/>
  <c r="K19" i="12"/>
  <c r="G19" i="12"/>
  <c r="O18" i="12"/>
  <c r="K18" i="12"/>
  <c r="G18" i="12"/>
  <c r="O17" i="12"/>
  <c r="K17" i="12"/>
  <c r="G17" i="12"/>
  <c r="O16" i="12"/>
  <c r="K16" i="12"/>
  <c r="G16" i="12"/>
  <c r="O15" i="12"/>
  <c r="K15" i="12"/>
  <c r="G15" i="12"/>
  <c r="O14" i="12"/>
  <c r="K14" i="12"/>
  <c r="G14" i="12"/>
  <c r="O13" i="12"/>
  <c r="K13" i="12"/>
  <c r="G13" i="12"/>
  <c r="O12" i="12"/>
  <c r="K12" i="12"/>
  <c r="G12" i="12"/>
  <c r="O11" i="12"/>
  <c r="K11" i="12"/>
  <c r="G11" i="12"/>
  <c r="O10" i="12"/>
  <c r="K10" i="12"/>
  <c r="G10" i="12"/>
  <c r="O9" i="12"/>
  <c r="K9" i="12"/>
  <c r="G9" i="12"/>
  <c r="O8" i="12"/>
  <c r="K8" i="12"/>
  <c r="G8" i="12"/>
  <c r="O7" i="12"/>
  <c r="K7" i="12"/>
  <c r="G7" i="12"/>
  <c r="O6" i="12"/>
  <c r="K6" i="12"/>
  <c r="G6" i="12"/>
  <c r="O5" i="12"/>
  <c r="K5" i="12"/>
  <c r="G5" i="12"/>
  <c r="O4" i="12"/>
  <c r="K4" i="12"/>
  <c r="G4" i="12"/>
  <c r="O3" i="12"/>
  <c r="K3" i="12"/>
  <c r="G3" i="12"/>
  <c r="O2" i="12"/>
  <c r="K2" i="12"/>
  <c r="G2" i="12"/>
  <c r="H31" i="12" s="1"/>
  <c r="P101" i="9"/>
  <c r="O101" i="9"/>
  <c r="K101" i="9"/>
  <c r="R101" i="9" s="1"/>
  <c r="H101" i="9"/>
  <c r="G101" i="9"/>
  <c r="O100" i="9"/>
  <c r="P100" i="9" s="1"/>
  <c r="L100" i="9"/>
  <c r="K100" i="9"/>
  <c r="G100" i="9"/>
  <c r="O99" i="9"/>
  <c r="P99" i="9" s="1"/>
  <c r="K99" i="9"/>
  <c r="L99" i="9" s="1"/>
  <c r="G99" i="9"/>
  <c r="H99" i="9" s="1"/>
  <c r="O98" i="9"/>
  <c r="P98" i="9" s="1"/>
  <c r="K98" i="9"/>
  <c r="G98" i="9"/>
  <c r="H98" i="9" s="1"/>
  <c r="P97" i="9"/>
  <c r="O97" i="9"/>
  <c r="K97" i="9"/>
  <c r="H97" i="9"/>
  <c r="G97" i="9"/>
  <c r="O96" i="9"/>
  <c r="P96" i="9" s="1"/>
  <c r="L96" i="9"/>
  <c r="K96" i="9"/>
  <c r="G96" i="9"/>
  <c r="R96" i="9" s="1"/>
  <c r="O95" i="9"/>
  <c r="P95" i="9" s="1"/>
  <c r="K95" i="9"/>
  <c r="L95" i="9" s="1"/>
  <c r="G95" i="9"/>
  <c r="H95" i="9" s="1"/>
  <c r="O94" i="9"/>
  <c r="P94" i="9" s="1"/>
  <c r="K94" i="9"/>
  <c r="G94" i="9"/>
  <c r="H94" i="9" s="1"/>
  <c r="O93" i="9"/>
  <c r="P93" i="9" s="1"/>
  <c r="K93" i="9"/>
  <c r="H93" i="9"/>
  <c r="G93" i="9"/>
  <c r="O92" i="9"/>
  <c r="P92" i="9" s="1"/>
  <c r="L92" i="9"/>
  <c r="K92" i="9"/>
  <c r="G92" i="9"/>
  <c r="O91" i="9"/>
  <c r="P91" i="9" s="1"/>
  <c r="K91" i="9"/>
  <c r="L91" i="9" s="1"/>
  <c r="G91" i="9"/>
  <c r="H91" i="9" s="1"/>
  <c r="O90" i="9"/>
  <c r="P90" i="9" s="1"/>
  <c r="K90" i="9"/>
  <c r="G90" i="9"/>
  <c r="H90" i="9" s="1"/>
  <c r="O89" i="9"/>
  <c r="P89" i="9" s="1"/>
  <c r="K89" i="9"/>
  <c r="R89" i="9" s="1"/>
  <c r="G89" i="9"/>
  <c r="H89" i="9" s="1"/>
  <c r="O88" i="9"/>
  <c r="P88" i="9" s="1"/>
  <c r="L88" i="9"/>
  <c r="K88" i="9"/>
  <c r="G88" i="9"/>
  <c r="P87" i="9"/>
  <c r="O87" i="9"/>
  <c r="K87" i="9"/>
  <c r="L87" i="9" s="1"/>
  <c r="G87" i="9"/>
  <c r="H87" i="9" s="1"/>
  <c r="O86" i="9"/>
  <c r="P86" i="9" s="1"/>
  <c r="K86" i="9"/>
  <c r="R86" i="9" s="1"/>
  <c r="G86" i="9"/>
  <c r="H86" i="9" s="1"/>
  <c r="O85" i="9"/>
  <c r="P85" i="9" s="1"/>
  <c r="K85" i="9"/>
  <c r="R85" i="9" s="1"/>
  <c r="G85" i="9"/>
  <c r="H85" i="9" s="1"/>
  <c r="O84" i="9"/>
  <c r="P84" i="9" s="1"/>
  <c r="K84" i="9"/>
  <c r="L84" i="9" s="1"/>
  <c r="G84" i="9"/>
  <c r="P83" i="9"/>
  <c r="O83" i="9"/>
  <c r="K83" i="9"/>
  <c r="L83" i="9" s="1"/>
  <c r="H83" i="9"/>
  <c r="G83" i="9"/>
  <c r="O82" i="9"/>
  <c r="P82" i="9" s="1"/>
  <c r="K82" i="9"/>
  <c r="R82" i="9" s="1"/>
  <c r="G82" i="9"/>
  <c r="H82" i="9" s="1"/>
  <c r="O81" i="9"/>
  <c r="P81" i="9" s="1"/>
  <c r="K81" i="9"/>
  <c r="G81" i="9"/>
  <c r="H81" i="9" s="1"/>
  <c r="O80" i="9"/>
  <c r="P80" i="9" s="1"/>
  <c r="K80" i="9"/>
  <c r="L80" i="9" s="1"/>
  <c r="G80" i="9"/>
  <c r="P79" i="9"/>
  <c r="O79" i="9"/>
  <c r="K79" i="9"/>
  <c r="L79" i="9" s="1"/>
  <c r="H79" i="9"/>
  <c r="G79" i="9"/>
  <c r="O78" i="9"/>
  <c r="P78" i="9" s="1"/>
  <c r="L78" i="9"/>
  <c r="K78" i="9"/>
  <c r="G78" i="9"/>
  <c r="H78" i="9" s="1"/>
  <c r="O77" i="9"/>
  <c r="P77" i="9" s="1"/>
  <c r="K77" i="9"/>
  <c r="G77" i="9"/>
  <c r="H77" i="9" s="1"/>
  <c r="O76" i="9"/>
  <c r="P76" i="9" s="1"/>
  <c r="K76" i="9"/>
  <c r="L76" i="9" s="1"/>
  <c r="G76" i="9"/>
  <c r="R76" i="9" s="1"/>
  <c r="R75" i="9"/>
  <c r="P75" i="9"/>
  <c r="O75" i="9"/>
  <c r="K75" i="9"/>
  <c r="L75" i="9" s="1"/>
  <c r="H75" i="9"/>
  <c r="G75" i="9"/>
  <c r="O74" i="9"/>
  <c r="P74" i="9" s="1"/>
  <c r="L74" i="9"/>
  <c r="K74" i="9"/>
  <c r="G74" i="9"/>
  <c r="H74" i="9" s="1"/>
  <c r="P73" i="9"/>
  <c r="O73" i="9"/>
  <c r="K73" i="9"/>
  <c r="G73" i="9"/>
  <c r="H73" i="9" s="1"/>
  <c r="O72" i="9"/>
  <c r="P72" i="9" s="1"/>
  <c r="K72" i="9"/>
  <c r="L72" i="9" s="1"/>
  <c r="G72" i="9"/>
  <c r="P71" i="9"/>
  <c r="O71" i="9"/>
  <c r="K71" i="9"/>
  <c r="L71" i="9" s="1"/>
  <c r="H71" i="9"/>
  <c r="G71" i="9"/>
  <c r="O70" i="9"/>
  <c r="P70" i="9" s="1"/>
  <c r="L70" i="9"/>
  <c r="K70" i="9"/>
  <c r="G70" i="9"/>
  <c r="H70" i="9" s="1"/>
  <c r="P69" i="9"/>
  <c r="O69" i="9"/>
  <c r="K69" i="9"/>
  <c r="R69" i="9" s="1"/>
  <c r="G69" i="9"/>
  <c r="H69" i="9" s="1"/>
  <c r="O68" i="9"/>
  <c r="P68" i="9" s="1"/>
  <c r="K68" i="9"/>
  <c r="L68" i="9" s="1"/>
  <c r="G68" i="9"/>
  <c r="R67" i="9"/>
  <c r="P67" i="9"/>
  <c r="O67" i="9"/>
  <c r="K67" i="9"/>
  <c r="L67" i="9" s="1"/>
  <c r="H67" i="9"/>
  <c r="G67" i="9"/>
  <c r="O66" i="9"/>
  <c r="P66" i="9" s="1"/>
  <c r="L66" i="9"/>
  <c r="K66" i="9"/>
  <c r="G66" i="9"/>
  <c r="H66" i="9" s="1"/>
  <c r="P65" i="9"/>
  <c r="O65" i="9"/>
  <c r="K65" i="9"/>
  <c r="H65" i="9"/>
  <c r="G65" i="9"/>
  <c r="O64" i="9"/>
  <c r="P64" i="9" s="1"/>
  <c r="K64" i="9"/>
  <c r="L64" i="9" s="1"/>
  <c r="G64" i="9"/>
  <c r="P63" i="9"/>
  <c r="O63" i="9"/>
  <c r="K63" i="9"/>
  <c r="L63" i="9" s="1"/>
  <c r="H63" i="9"/>
  <c r="G63" i="9"/>
  <c r="O62" i="9"/>
  <c r="P62" i="9" s="1"/>
  <c r="L62" i="9"/>
  <c r="K62" i="9"/>
  <c r="G62" i="9"/>
  <c r="H62" i="9" s="1"/>
  <c r="P61" i="9"/>
  <c r="O61" i="9"/>
  <c r="K61" i="9"/>
  <c r="G61" i="9"/>
  <c r="H61" i="9" s="1"/>
  <c r="O60" i="9"/>
  <c r="P60" i="9" s="1"/>
  <c r="L60" i="9"/>
  <c r="K60" i="9"/>
  <c r="G60" i="9"/>
  <c r="R60" i="9" s="1"/>
  <c r="O59" i="9"/>
  <c r="P59" i="9" s="1"/>
  <c r="K59" i="9"/>
  <c r="L59" i="9" s="1"/>
  <c r="H59" i="9"/>
  <c r="G59" i="9"/>
  <c r="R59" i="9" s="1"/>
  <c r="O58" i="9"/>
  <c r="P58" i="9" s="1"/>
  <c r="L58" i="9"/>
  <c r="K58" i="9"/>
  <c r="G58" i="9"/>
  <c r="H58" i="9" s="1"/>
  <c r="P57" i="9"/>
  <c r="O57" i="9"/>
  <c r="K57" i="9"/>
  <c r="R57" i="9" s="1"/>
  <c r="H57" i="9"/>
  <c r="G57" i="9"/>
  <c r="O56" i="9"/>
  <c r="P56" i="9" s="1"/>
  <c r="K56" i="9"/>
  <c r="R56" i="9" s="1"/>
  <c r="G56" i="9"/>
  <c r="H56" i="9" s="1"/>
  <c r="R55" i="9"/>
  <c r="O55" i="9"/>
  <c r="P55" i="9" s="1"/>
  <c r="K55" i="9"/>
  <c r="L55" i="9" s="1"/>
  <c r="G55" i="9"/>
  <c r="H55" i="9" s="1"/>
  <c r="O54" i="9"/>
  <c r="P54" i="9" s="1"/>
  <c r="L54" i="9"/>
  <c r="K54" i="9"/>
  <c r="R54" i="9" s="1"/>
  <c r="G54" i="9"/>
  <c r="H54" i="9" s="1"/>
  <c r="O53" i="9"/>
  <c r="K53" i="9"/>
  <c r="G53" i="9"/>
  <c r="O52" i="9"/>
  <c r="K52" i="9"/>
  <c r="G52" i="9"/>
  <c r="O51" i="9"/>
  <c r="K51" i="9"/>
  <c r="G51" i="9"/>
  <c r="O50" i="9"/>
  <c r="K50" i="9"/>
  <c r="G50" i="9"/>
  <c r="O49" i="9"/>
  <c r="K49" i="9"/>
  <c r="G49" i="9"/>
  <c r="O48" i="9"/>
  <c r="K48" i="9"/>
  <c r="G48" i="9"/>
  <c r="O47" i="9"/>
  <c r="K47" i="9"/>
  <c r="G47" i="9"/>
  <c r="O46" i="9"/>
  <c r="K46" i="9"/>
  <c r="G46" i="9"/>
  <c r="O45" i="9"/>
  <c r="K45" i="9"/>
  <c r="G45" i="9"/>
  <c r="O44" i="9"/>
  <c r="K44" i="9"/>
  <c r="G44" i="9"/>
  <c r="O43" i="9"/>
  <c r="K43" i="9"/>
  <c r="G43" i="9"/>
  <c r="O42" i="9"/>
  <c r="K42" i="9"/>
  <c r="G42" i="9"/>
  <c r="O41" i="9"/>
  <c r="K41" i="9"/>
  <c r="G41" i="9"/>
  <c r="O40" i="9"/>
  <c r="K40" i="9"/>
  <c r="G40" i="9"/>
  <c r="O39" i="9"/>
  <c r="K39" i="9"/>
  <c r="G39" i="9"/>
  <c r="O38" i="9"/>
  <c r="K38" i="9"/>
  <c r="G38" i="9"/>
  <c r="O37" i="9"/>
  <c r="K37" i="9"/>
  <c r="G37" i="9"/>
  <c r="O36" i="9"/>
  <c r="K36" i="9"/>
  <c r="G36" i="9"/>
  <c r="O35" i="9"/>
  <c r="K35" i="9"/>
  <c r="G35" i="9"/>
  <c r="O34" i="9"/>
  <c r="K34" i="9"/>
  <c r="G34" i="9"/>
  <c r="O33" i="9"/>
  <c r="K33" i="9"/>
  <c r="R33" i="9" s="1"/>
  <c r="G33" i="9"/>
  <c r="O32" i="9"/>
  <c r="K32" i="9"/>
  <c r="G32" i="9"/>
  <c r="O31" i="9"/>
  <c r="K31" i="9"/>
  <c r="G31" i="9"/>
  <c r="O30" i="9"/>
  <c r="K30" i="9"/>
  <c r="G30" i="9"/>
  <c r="O29" i="9"/>
  <c r="K29" i="9"/>
  <c r="L29" i="9" s="1"/>
  <c r="G29" i="9"/>
  <c r="H29" i="9" s="1"/>
  <c r="O28" i="9"/>
  <c r="K28" i="9"/>
  <c r="G28" i="9"/>
  <c r="O27" i="9"/>
  <c r="K27" i="9"/>
  <c r="G27" i="9"/>
  <c r="O26" i="9"/>
  <c r="K26" i="9"/>
  <c r="G26" i="9"/>
  <c r="O25" i="9"/>
  <c r="K25" i="9"/>
  <c r="G25" i="9"/>
  <c r="O24" i="9"/>
  <c r="K24" i="9"/>
  <c r="G24" i="9"/>
  <c r="O23" i="9"/>
  <c r="K23" i="9"/>
  <c r="G23" i="9"/>
  <c r="O22" i="9"/>
  <c r="P22" i="9" s="1"/>
  <c r="L22" i="9"/>
  <c r="K22" i="9"/>
  <c r="G22" i="9"/>
  <c r="H22" i="9" s="1"/>
  <c r="O21" i="9"/>
  <c r="K21" i="9"/>
  <c r="G21" i="9"/>
  <c r="O20" i="9"/>
  <c r="K20" i="9"/>
  <c r="G20" i="9"/>
  <c r="O19" i="9"/>
  <c r="K19" i="9"/>
  <c r="G19" i="9"/>
  <c r="O18" i="9"/>
  <c r="K18" i="9"/>
  <c r="G18" i="9"/>
  <c r="O17" i="9"/>
  <c r="K17" i="9"/>
  <c r="G17" i="9"/>
  <c r="O16" i="9"/>
  <c r="K16" i="9"/>
  <c r="G16" i="9"/>
  <c r="O15" i="9"/>
  <c r="K15" i="9"/>
  <c r="G15" i="9"/>
  <c r="O14" i="9"/>
  <c r="K14" i="9"/>
  <c r="G14" i="9"/>
  <c r="O13" i="9"/>
  <c r="K13" i="9"/>
  <c r="G13" i="9"/>
  <c r="H13" i="9" s="1"/>
  <c r="O12" i="9"/>
  <c r="K12" i="9"/>
  <c r="G12" i="9"/>
  <c r="O11" i="9"/>
  <c r="K11" i="9"/>
  <c r="G11" i="9"/>
  <c r="O10" i="9"/>
  <c r="K10" i="9"/>
  <c r="G10" i="9"/>
  <c r="P9" i="9"/>
  <c r="O9" i="9"/>
  <c r="K9" i="9"/>
  <c r="L9" i="9" s="1"/>
  <c r="G9" i="9"/>
  <c r="H9" i="9" s="1"/>
  <c r="O8" i="9"/>
  <c r="K8" i="9"/>
  <c r="G8" i="9"/>
  <c r="O7" i="9"/>
  <c r="K7" i="9"/>
  <c r="G7" i="9"/>
  <c r="O6" i="9"/>
  <c r="K6" i="9"/>
  <c r="G6" i="9"/>
  <c r="O5" i="9"/>
  <c r="K5" i="9"/>
  <c r="G5" i="9"/>
  <c r="O4" i="9"/>
  <c r="K4" i="9"/>
  <c r="G4" i="9"/>
  <c r="O3" i="9"/>
  <c r="K3" i="9"/>
  <c r="G3" i="9"/>
  <c r="O2" i="9"/>
  <c r="K2" i="9"/>
  <c r="G2" i="9"/>
  <c r="H37" i="9" s="1"/>
  <c r="P101" i="10"/>
  <c r="O101" i="10"/>
  <c r="K101" i="10"/>
  <c r="L101" i="10" s="1"/>
  <c r="H101" i="10"/>
  <c r="G101" i="10"/>
  <c r="O100" i="10"/>
  <c r="P100" i="10" s="1"/>
  <c r="L100" i="10"/>
  <c r="K100" i="10"/>
  <c r="G100" i="10"/>
  <c r="H100" i="10" s="1"/>
  <c r="O99" i="10"/>
  <c r="P99" i="10" s="1"/>
  <c r="K99" i="10"/>
  <c r="L99" i="10" s="1"/>
  <c r="G99" i="10"/>
  <c r="H99" i="10" s="1"/>
  <c r="O98" i="10"/>
  <c r="P98" i="10" s="1"/>
  <c r="L98" i="10"/>
  <c r="K98" i="10"/>
  <c r="G98" i="10"/>
  <c r="H98" i="10" s="1"/>
  <c r="O97" i="10"/>
  <c r="P97" i="10" s="1"/>
  <c r="K97" i="10"/>
  <c r="G97" i="10"/>
  <c r="H97" i="10" s="1"/>
  <c r="O96" i="10"/>
  <c r="P96" i="10" s="1"/>
  <c r="K96" i="10"/>
  <c r="L96" i="10" s="1"/>
  <c r="G96" i="10"/>
  <c r="P95" i="10"/>
  <c r="O95" i="10"/>
  <c r="K95" i="10"/>
  <c r="L95" i="10" s="1"/>
  <c r="G95" i="10"/>
  <c r="H95" i="10" s="1"/>
  <c r="O94" i="10"/>
  <c r="P94" i="10" s="1"/>
  <c r="K94" i="10"/>
  <c r="R94" i="10" s="1"/>
  <c r="G94" i="10"/>
  <c r="H94" i="10" s="1"/>
  <c r="P93" i="10"/>
  <c r="O93" i="10"/>
  <c r="K93" i="10"/>
  <c r="R93" i="10" s="1"/>
  <c r="G93" i="10"/>
  <c r="H93" i="10" s="1"/>
  <c r="O92" i="10"/>
  <c r="P92" i="10" s="1"/>
  <c r="K92" i="10"/>
  <c r="R92" i="10" s="1"/>
  <c r="G92" i="10"/>
  <c r="H92" i="10" s="1"/>
  <c r="R91" i="10"/>
  <c r="P91" i="10"/>
  <c r="O91" i="10"/>
  <c r="K91" i="10"/>
  <c r="L91" i="10" s="1"/>
  <c r="H91" i="10"/>
  <c r="G91" i="10"/>
  <c r="O90" i="10"/>
  <c r="P90" i="10" s="1"/>
  <c r="K90" i="10"/>
  <c r="G90" i="10"/>
  <c r="H90" i="10" s="1"/>
  <c r="O89" i="10"/>
  <c r="P89" i="10" s="1"/>
  <c r="K89" i="10"/>
  <c r="H89" i="10"/>
  <c r="G89" i="10"/>
  <c r="O88" i="10"/>
  <c r="P88" i="10" s="1"/>
  <c r="K88" i="10"/>
  <c r="L88" i="10" s="1"/>
  <c r="G88" i="10"/>
  <c r="H88" i="10" s="1"/>
  <c r="P87" i="10"/>
  <c r="O87" i="10"/>
  <c r="K87" i="10"/>
  <c r="L87" i="10" s="1"/>
  <c r="H87" i="10"/>
  <c r="G87" i="10"/>
  <c r="O86" i="10"/>
  <c r="P86" i="10" s="1"/>
  <c r="L86" i="10"/>
  <c r="K86" i="10"/>
  <c r="G86" i="10"/>
  <c r="H86" i="10" s="1"/>
  <c r="O85" i="10"/>
  <c r="P85" i="10" s="1"/>
  <c r="K85" i="10"/>
  <c r="G85" i="10"/>
  <c r="H85" i="10" s="1"/>
  <c r="O84" i="10"/>
  <c r="P84" i="10" s="1"/>
  <c r="L84" i="10"/>
  <c r="K84" i="10"/>
  <c r="G84" i="10"/>
  <c r="H84" i="10" s="1"/>
  <c r="O83" i="10"/>
  <c r="P83" i="10" s="1"/>
  <c r="K83" i="10"/>
  <c r="L83" i="10" s="1"/>
  <c r="H83" i="10"/>
  <c r="G83" i="10"/>
  <c r="R83" i="10" s="1"/>
  <c r="O82" i="10"/>
  <c r="P82" i="10" s="1"/>
  <c r="L82" i="10"/>
  <c r="K82" i="10"/>
  <c r="G82" i="10"/>
  <c r="H82" i="10" s="1"/>
  <c r="P81" i="10"/>
  <c r="O81" i="10"/>
  <c r="K81" i="10"/>
  <c r="R81" i="10" s="1"/>
  <c r="G81" i="10"/>
  <c r="H81" i="10" s="1"/>
  <c r="O80" i="10"/>
  <c r="P80" i="10" s="1"/>
  <c r="K80" i="10"/>
  <c r="R80" i="10" s="1"/>
  <c r="G80" i="10"/>
  <c r="H80" i="10" s="1"/>
  <c r="R79" i="10"/>
  <c r="O79" i="10"/>
  <c r="P79" i="10" s="1"/>
  <c r="K79" i="10"/>
  <c r="L79" i="10" s="1"/>
  <c r="G79" i="10"/>
  <c r="H79" i="10" s="1"/>
  <c r="O78" i="10"/>
  <c r="P78" i="10" s="1"/>
  <c r="L78" i="10"/>
  <c r="K78" i="10"/>
  <c r="R78" i="10" s="1"/>
  <c r="G78" i="10"/>
  <c r="H78" i="10" s="1"/>
  <c r="P77" i="10"/>
  <c r="O77" i="10"/>
  <c r="K77" i="10"/>
  <c r="R77" i="10" s="1"/>
  <c r="H77" i="10"/>
  <c r="G77" i="10"/>
  <c r="O76" i="10"/>
  <c r="P76" i="10" s="1"/>
  <c r="K76" i="10"/>
  <c r="G76" i="10"/>
  <c r="H76" i="10" s="1"/>
  <c r="P75" i="10"/>
  <c r="O75" i="10"/>
  <c r="K75" i="10"/>
  <c r="L75" i="10" s="1"/>
  <c r="G75" i="10"/>
  <c r="H75" i="10" s="1"/>
  <c r="O74" i="10"/>
  <c r="P74" i="10" s="1"/>
  <c r="K74" i="10"/>
  <c r="G74" i="10"/>
  <c r="H74" i="10" s="1"/>
  <c r="P73" i="10"/>
  <c r="O73" i="10"/>
  <c r="K73" i="10"/>
  <c r="H73" i="10"/>
  <c r="G73" i="10"/>
  <c r="O72" i="10"/>
  <c r="P72" i="10" s="1"/>
  <c r="L72" i="10"/>
  <c r="K72" i="10"/>
  <c r="G72" i="10"/>
  <c r="H72" i="10" s="1"/>
  <c r="O71" i="10"/>
  <c r="R71" i="10" s="1"/>
  <c r="K71" i="10"/>
  <c r="L71" i="10" s="1"/>
  <c r="H71" i="10"/>
  <c r="G71" i="10"/>
  <c r="O70" i="10"/>
  <c r="P70" i="10" s="1"/>
  <c r="K70" i="10"/>
  <c r="G70" i="10"/>
  <c r="H70" i="10" s="1"/>
  <c r="O69" i="10"/>
  <c r="P69" i="10" s="1"/>
  <c r="K69" i="10"/>
  <c r="H69" i="10"/>
  <c r="G69" i="10"/>
  <c r="O68" i="10"/>
  <c r="P68" i="10" s="1"/>
  <c r="L68" i="10"/>
  <c r="K68" i="10"/>
  <c r="G68" i="10"/>
  <c r="H68" i="10" s="1"/>
  <c r="O67" i="10"/>
  <c r="P67" i="10" s="1"/>
  <c r="K67" i="10"/>
  <c r="L67" i="10" s="1"/>
  <c r="G67" i="10"/>
  <c r="H67" i="10" s="1"/>
  <c r="O66" i="10"/>
  <c r="P66" i="10" s="1"/>
  <c r="L66" i="10"/>
  <c r="K66" i="10"/>
  <c r="G66" i="10"/>
  <c r="H66" i="10" s="1"/>
  <c r="O65" i="10"/>
  <c r="P65" i="10" s="1"/>
  <c r="K65" i="10"/>
  <c r="R65" i="10" s="1"/>
  <c r="G65" i="10"/>
  <c r="H65" i="10" s="1"/>
  <c r="O64" i="10"/>
  <c r="P64" i="10" s="1"/>
  <c r="L64" i="10"/>
  <c r="K64" i="10"/>
  <c r="R64" i="10" s="1"/>
  <c r="G64" i="10"/>
  <c r="H64" i="10" s="1"/>
  <c r="O63" i="10"/>
  <c r="P63" i="10" s="1"/>
  <c r="K63" i="10"/>
  <c r="L63" i="10" s="1"/>
  <c r="G63" i="10"/>
  <c r="H63" i="10" s="1"/>
  <c r="O62" i="10"/>
  <c r="P62" i="10" s="1"/>
  <c r="K62" i="10"/>
  <c r="R62" i="10" s="1"/>
  <c r="G62" i="10"/>
  <c r="H62" i="10" s="1"/>
  <c r="P61" i="10"/>
  <c r="O61" i="10"/>
  <c r="K61" i="10"/>
  <c r="R61" i="10" s="1"/>
  <c r="G61" i="10"/>
  <c r="H61" i="10" s="1"/>
  <c r="O60" i="10"/>
  <c r="P60" i="10" s="1"/>
  <c r="K60" i="10"/>
  <c r="G60" i="10"/>
  <c r="H60" i="10" s="1"/>
  <c r="P59" i="10"/>
  <c r="O59" i="10"/>
  <c r="K59" i="10"/>
  <c r="L59" i="10" s="1"/>
  <c r="G59" i="10"/>
  <c r="H59" i="10" s="1"/>
  <c r="O58" i="10"/>
  <c r="P58" i="10" s="1"/>
  <c r="K58" i="10"/>
  <c r="R58" i="10" s="1"/>
  <c r="G58" i="10"/>
  <c r="H58" i="10" s="1"/>
  <c r="O57" i="10"/>
  <c r="P57" i="10" s="1"/>
  <c r="K57" i="10"/>
  <c r="H57" i="10"/>
  <c r="G57" i="10"/>
  <c r="O56" i="10"/>
  <c r="P56" i="10" s="1"/>
  <c r="K56" i="10"/>
  <c r="G56" i="10"/>
  <c r="H56" i="10" s="1"/>
  <c r="O55" i="10"/>
  <c r="P55" i="10" s="1"/>
  <c r="K55" i="10"/>
  <c r="L55" i="10" s="1"/>
  <c r="H55" i="10"/>
  <c r="G55" i="10"/>
  <c r="O54" i="10"/>
  <c r="P54" i="10" s="1"/>
  <c r="K54" i="10"/>
  <c r="L54" i="10" s="1"/>
  <c r="G54" i="10"/>
  <c r="H54" i="10" s="1"/>
  <c r="O53" i="10"/>
  <c r="P53" i="10" s="1"/>
  <c r="K53" i="10"/>
  <c r="G53" i="10"/>
  <c r="H53" i="10" s="1"/>
  <c r="O52" i="10"/>
  <c r="P52" i="10" s="1"/>
  <c r="L52" i="10"/>
  <c r="K52" i="10"/>
  <c r="G52" i="10"/>
  <c r="H52" i="10" s="1"/>
  <c r="O51" i="10"/>
  <c r="P51" i="10" s="1"/>
  <c r="K51" i="10"/>
  <c r="L51" i="10" s="1"/>
  <c r="G51" i="10"/>
  <c r="H51" i="10" s="1"/>
  <c r="O50" i="10"/>
  <c r="P50" i="10" s="1"/>
  <c r="L50" i="10"/>
  <c r="K50" i="10"/>
  <c r="G50" i="10"/>
  <c r="H50" i="10" s="1"/>
  <c r="O49" i="10"/>
  <c r="P49" i="10" s="1"/>
  <c r="K49" i="10"/>
  <c r="G49" i="10"/>
  <c r="H49" i="10" s="1"/>
  <c r="O48" i="10"/>
  <c r="P48" i="10" s="1"/>
  <c r="K48" i="10"/>
  <c r="R48" i="10" s="1"/>
  <c r="G48" i="10"/>
  <c r="H48" i="10" s="1"/>
  <c r="P47" i="10"/>
  <c r="O47" i="10"/>
  <c r="K47" i="10"/>
  <c r="L47" i="10" s="1"/>
  <c r="G47" i="10"/>
  <c r="H47" i="10" s="1"/>
  <c r="O46" i="10"/>
  <c r="P46" i="10" s="1"/>
  <c r="K46" i="10"/>
  <c r="R46" i="10" s="1"/>
  <c r="G46" i="10"/>
  <c r="H46" i="10" s="1"/>
  <c r="P45" i="10"/>
  <c r="O45" i="10"/>
  <c r="K45" i="10"/>
  <c r="R45" i="10" s="1"/>
  <c r="G45" i="10"/>
  <c r="H45" i="10" s="1"/>
  <c r="O44" i="10"/>
  <c r="P44" i="10" s="1"/>
  <c r="K44" i="10"/>
  <c r="R44" i="10" s="1"/>
  <c r="G44" i="10"/>
  <c r="H44" i="10" s="1"/>
  <c r="R43" i="10"/>
  <c r="P43" i="10"/>
  <c r="O43" i="10"/>
  <c r="K43" i="10"/>
  <c r="L43" i="10" s="1"/>
  <c r="H43" i="10"/>
  <c r="G43" i="10"/>
  <c r="O42" i="10"/>
  <c r="P42" i="10" s="1"/>
  <c r="K42" i="10"/>
  <c r="G42" i="10"/>
  <c r="H42" i="10" s="1"/>
  <c r="O41" i="10"/>
  <c r="P41" i="10" s="1"/>
  <c r="K41" i="10"/>
  <c r="H41" i="10"/>
  <c r="G41" i="10"/>
  <c r="O40" i="10"/>
  <c r="P40" i="10" s="1"/>
  <c r="K40" i="10"/>
  <c r="L40" i="10" s="1"/>
  <c r="G40" i="10"/>
  <c r="H40" i="10" s="1"/>
  <c r="P39" i="10"/>
  <c r="O39" i="10"/>
  <c r="K39" i="10"/>
  <c r="L39" i="10" s="1"/>
  <c r="H39" i="10"/>
  <c r="G39" i="10"/>
  <c r="O38" i="10"/>
  <c r="P38" i="10" s="1"/>
  <c r="L38" i="10"/>
  <c r="K38" i="10"/>
  <c r="G38" i="10"/>
  <c r="H38" i="10" s="1"/>
  <c r="O37" i="10"/>
  <c r="P37" i="10" s="1"/>
  <c r="K37" i="10"/>
  <c r="G37" i="10"/>
  <c r="H37" i="10" s="1"/>
  <c r="O36" i="10"/>
  <c r="K36" i="10"/>
  <c r="G36" i="10"/>
  <c r="O35" i="10"/>
  <c r="K35" i="10"/>
  <c r="G35" i="10"/>
  <c r="O34" i="10"/>
  <c r="K34" i="10"/>
  <c r="G34" i="10"/>
  <c r="O33" i="10"/>
  <c r="K33" i="10"/>
  <c r="G33" i="10"/>
  <c r="O32" i="10"/>
  <c r="K32" i="10"/>
  <c r="R32" i="10" s="1"/>
  <c r="G32" i="10"/>
  <c r="O31" i="10"/>
  <c r="K31" i="10"/>
  <c r="G31" i="10"/>
  <c r="O30" i="10"/>
  <c r="K30" i="10"/>
  <c r="G30" i="10"/>
  <c r="O29" i="10"/>
  <c r="K29" i="10"/>
  <c r="G29" i="10"/>
  <c r="O28" i="10"/>
  <c r="K28" i="10"/>
  <c r="G28" i="10"/>
  <c r="O27" i="10"/>
  <c r="K27" i="10"/>
  <c r="G27" i="10"/>
  <c r="O26" i="10"/>
  <c r="K26" i="10"/>
  <c r="G26" i="10"/>
  <c r="O25" i="10"/>
  <c r="K25" i="10"/>
  <c r="G25" i="10"/>
  <c r="O24" i="10"/>
  <c r="K24" i="10"/>
  <c r="G24" i="10"/>
  <c r="O23" i="10"/>
  <c r="K23" i="10"/>
  <c r="G23" i="10"/>
  <c r="O22" i="10"/>
  <c r="K22" i="10"/>
  <c r="G22" i="10"/>
  <c r="O21" i="10"/>
  <c r="K21" i="10"/>
  <c r="G21" i="10"/>
  <c r="O20" i="10"/>
  <c r="K20" i="10"/>
  <c r="G20" i="10"/>
  <c r="O19" i="10"/>
  <c r="K19" i="10"/>
  <c r="G19" i="10"/>
  <c r="O18" i="10"/>
  <c r="K18" i="10"/>
  <c r="G18" i="10"/>
  <c r="O17" i="10"/>
  <c r="K17" i="10"/>
  <c r="G17" i="10"/>
  <c r="O16" i="10"/>
  <c r="K16" i="10"/>
  <c r="G16" i="10"/>
  <c r="O15" i="10"/>
  <c r="K15" i="10"/>
  <c r="G15" i="10"/>
  <c r="O14" i="10"/>
  <c r="K14" i="10"/>
  <c r="G14" i="10"/>
  <c r="O13" i="10"/>
  <c r="K13" i="10"/>
  <c r="G13" i="10"/>
  <c r="O12" i="10"/>
  <c r="P12" i="10" s="1"/>
  <c r="K12" i="10"/>
  <c r="G12" i="10"/>
  <c r="H12" i="10" s="1"/>
  <c r="O11" i="10"/>
  <c r="K11" i="10"/>
  <c r="G11" i="10"/>
  <c r="O10" i="10"/>
  <c r="K10" i="10"/>
  <c r="G10" i="10"/>
  <c r="O9" i="10"/>
  <c r="K9" i="10"/>
  <c r="G9" i="10"/>
  <c r="O8" i="10"/>
  <c r="K8" i="10"/>
  <c r="G8" i="10"/>
  <c r="O7" i="10"/>
  <c r="K7" i="10"/>
  <c r="G7" i="10"/>
  <c r="O6" i="10"/>
  <c r="K6" i="10"/>
  <c r="G6" i="10"/>
  <c r="O5" i="10"/>
  <c r="K5" i="10"/>
  <c r="G5" i="10"/>
  <c r="O4" i="10"/>
  <c r="K4" i="10"/>
  <c r="G4" i="10"/>
  <c r="O3" i="10"/>
  <c r="K3" i="10"/>
  <c r="L28" i="10" s="1"/>
  <c r="G3" i="10"/>
  <c r="O2" i="10"/>
  <c r="K2" i="10"/>
  <c r="G2" i="10"/>
  <c r="O102" i="11"/>
  <c r="P102" i="11" s="1"/>
  <c r="K102" i="11"/>
  <c r="H102" i="11"/>
  <c r="G102" i="11"/>
  <c r="O101" i="11"/>
  <c r="P101" i="11" s="1"/>
  <c r="L101" i="11"/>
  <c r="K101" i="11"/>
  <c r="G101" i="11"/>
  <c r="H101" i="11" s="1"/>
  <c r="O100" i="11"/>
  <c r="P100" i="11" s="1"/>
  <c r="K100" i="11"/>
  <c r="R100" i="11" s="1"/>
  <c r="H100" i="11"/>
  <c r="G100" i="11"/>
  <c r="O99" i="11"/>
  <c r="P99" i="11" s="1"/>
  <c r="K99" i="11"/>
  <c r="R99" i="11" s="1"/>
  <c r="G99" i="11"/>
  <c r="H99" i="11" s="1"/>
  <c r="P98" i="11"/>
  <c r="O98" i="11"/>
  <c r="K98" i="11"/>
  <c r="R98" i="11" s="1"/>
  <c r="G98" i="11"/>
  <c r="H98" i="11" s="1"/>
  <c r="O97" i="11"/>
  <c r="P97" i="11" s="1"/>
  <c r="K97" i="11"/>
  <c r="R97" i="11" s="1"/>
  <c r="G97" i="11"/>
  <c r="H97" i="11" s="1"/>
  <c r="O96" i="11"/>
  <c r="P96" i="11" s="1"/>
  <c r="K96" i="11"/>
  <c r="H96" i="11"/>
  <c r="G96" i="11"/>
  <c r="O95" i="11"/>
  <c r="P95" i="11" s="1"/>
  <c r="K95" i="11"/>
  <c r="L95" i="11" s="1"/>
  <c r="G95" i="11"/>
  <c r="H95" i="11" s="1"/>
  <c r="O94" i="11"/>
  <c r="P94" i="11" s="1"/>
  <c r="K94" i="11"/>
  <c r="L94" i="11" s="1"/>
  <c r="H94" i="11"/>
  <c r="G94" i="11"/>
  <c r="O93" i="11"/>
  <c r="P93" i="11" s="1"/>
  <c r="K93" i="11"/>
  <c r="L93" i="11" s="1"/>
  <c r="G93" i="11"/>
  <c r="H93" i="11" s="1"/>
  <c r="O92" i="11"/>
  <c r="P92" i="11" s="1"/>
  <c r="K92" i="11"/>
  <c r="L92" i="11" s="1"/>
  <c r="G92" i="11"/>
  <c r="H92" i="11" s="1"/>
  <c r="O91" i="11"/>
  <c r="P91" i="11" s="1"/>
  <c r="K91" i="11"/>
  <c r="L91" i="11" s="1"/>
  <c r="G91" i="11"/>
  <c r="H91" i="11" s="1"/>
  <c r="P90" i="11"/>
  <c r="O90" i="11"/>
  <c r="K90" i="11"/>
  <c r="L90" i="11" s="1"/>
  <c r="G90" i="11"/>
  <c r="H90" i="11" s="1"/>
  <c r="O89" i="11"/>
  <c r="P89" i="11" s="1"/>
  <c r="K89" i="11"/>
  <c r="L89" i="11" s="1"/>
  <c r="G89" i="11"/>
  <c r="H89" i="11" s="1"/>
  <c r="O88" i="11"/>
  <c r="P88" i="11" s="1"/>
  <c r="K88" i="11"/>
  <c r="L88" i="11" s="1"/>
  <c r="G88" i="11"/>
  <c r="H88" i="11" s="1"/>
  <c r="O87" i="11"/>
  <c r="P87" i="11" s="1"/>
  <c r="K87" i="11"/>
  <c r="L87" i="11" s="1"/>
  <c r="G87" i="11"/>
  <c r="H87" i="11" s="1"/>
  <c r="O86" i="11"/>
  <c r="P86" i="11" s="1"/>
  <c r="K86" i="11"/>
  <c r="L86" i="11" s="1"/>
  <c r="G86" i="11"/>
  <c r="H86" i="11" s="1"/>
  <c r="O85" i="11"/>
  <c r="P85" i="11" s="1"/>
  <c r="K85" i="11"/>
  <c r="L85" i="11" s="1"/>
  <c r="G85" i="11"/>
  <c r="H85" i="11" s="1"/>
  <c r="P84" i="11"/>
  <c r="O84" i="11"/>
  <c r="K84" i="11"/>
  <c r="L84" i="11" s="1"/>
  <c r="G84" i="11"/>
  <c r="H84" i="11" s="1"/>
  <c r="O83" i="11"/>
  <c r="P83" i="11" s="1"/>
  <c r="K83" i="11"/>
  <c r="L83" i="11" s="1"/>
  <c r="G83" i="11"/>
  <c r="H83" i="11" s="1"/>
  <c r="P82" i="11"/>
  <c r="O82" i="11"/>
  <c r="K82" i="11"/>
  <c r="L82" i="11" s="1"/>
  <c r="G82" i="11"/>
  <c r="H82" i="11" s="1"/>
  <c r="O81" i="11"/>
  <c r="P81" i="11" s="1"/>
  <c r="K81" i="11"/>
  <c r="G81" i="11"/>
  <c r="H81" i="11" s="1"/>
  <c r="O80" i="11"/>
  <c r="P80" i="11" s="1"/>
  <c r="K80" i="11"/>
  <c r="L80" i="11" s="1"/>
  <c r="G80" i="11"/>
  <c r="H80" i="11" s="1"/>
  <c r="O79" i="11"/>
  <c r="P79" i="11" s="1"/>
  <c r="K79" i="11"/>
  <c r="L79" i="11" s="1"/>
  <c r="G79" i="11"/>
  <c r="H79" i="11" s="1"/>
  <c r="P78" i="11"/>
  <c r="O78" i="11"/>
  <c r="K78" i="11"/>
  <c r="L78" i="11" s="1"/>
  <c r="H78" i="11"/>
  <c r="G78" i="11"/>
  <c r="O77" i="11"/>
  <c r="P77" i="11" s="1"/>
  <c r="K77" i="11"/>
  <c r="G77" i="11"/>
  <c r="H77" i="11" s="1"/>
  <c r="O76" i="11"/>
  <c r="P76" i="11" s="1"/>
  <c r="K76" i="11"/>
  <c r="L76" i="11" s="1"/>
  <c r="G76" i="11"/>
  <c r="H76" i="11" s="1"/>
  <c r="P75" i="11"/>
  <c r="O75" i="11"/>
  <c r="K75" i="11"/>
  <c r="L75" i="11" s="1"/>
  <c r="H75" i="11"/>
  <c r="G75" i="11"/>
  <c r="O74" i="11"/>
  <c r="P74" i="11" s="1"/>
  <c r="K74" i="11"/>
  <c r="L74" i="11" s="1"/>
  <c r="G74" i="11"/>
  <c r="R74" i="11" s="1"/>
  <c r="O73" i="11"/>
  <c r="P73" i="11" s="1"/>
  <c r="K73" i="11"/>
  <c r="G73" i="11"/>
  <c r="H73" i="11" s="1"/>
  <c r="O72" i="11"/>
  <c r="P72" i="11" s="1"/>
  <c r="L72" i="11"/>
  <c r="K72" i="11"/>
  <c r="G72" i="11"/>
  <c r="H72" i="11" s="1"/>
  <c r="O71" i="11"/>
  <c r="P71" i="11" s="1"/>
  <c r="K71" i="11"/>
  <c r="L71" i="11" s="1"/>
  <c r="H71" i="11"/>
  <c r="G71" i="11"/>
  <c r="R71" i="11" s="1"/>
  <c r="O70" i="11"/>
  <c r="P70" i="11" s="1"/>
  <c r="L70" i="11"/>
  <c r="K70" i="11"/>
  <c r="G70" i="11"/>
  <c r="O69" i="11"/>
  <c r="P69" i="11" s="1"/>
  <c r="K69" i="11"/>
  <c r="G69" i="11"/>
  <c r="H69" i="11" s="1"/>
  <c r="O68" i="11"/>
  <c r="P68" i="11" s="1"/>
  <c r="K68" i="11"/>
  <c r="G68" i="11"/>
  <c r="H68" i="11" s="1"/>
  <c r="O67" i="11"/>
  <c r="P67" i="11" s="1"/>
  <c r="K67" i="11"/>
  <c r="L67" i="11" s="1"/>
  <c r="G67" i="11"/>
  <c r="H67" i="11" s="1"/>
  <c r="O66" i="11"/>
  <c r="P66" i="11" s="1"/>
  <c r="K66" i="11"/>
  <c r="L66" i="11" s="1"/>
  <c r="G66" i="11"/>
  <c r="O65" i="11"/>
  <c r="P65" i="11" s="1"/>
  <c r="K65" i="11"/>
  <c r="G65" i="11"/>
  <c r="H65" i="11" s="1"/>
  <c r="O64" i="11"/>
  <c r="P64" i="11" s="1"/>
  <c r="K64" i="11"/>
  <c r="G64" i="11"/>
  <c r="H64" i="11" s="1"/>
  <c r="O63" i="11"/>
  <c r="P63" i="11" s="1"/>
  <c r="K63" i="11"/>
  <c r="L63" i="11" s="1"/>
  <c r="G63" i="11"/>
  <c r="H63" i="11" s="1"/>
  <c r="O62" i="11"/>
  <c r="P62" i="11" s="1"/>
  <c r="K62" i="11"/>
  <c r="L62" i="11" s="1"/>
  <c r="G62" i="11"/>
  <c r="O61" i="11"/>
  <c r="P61" i="11" s="1"/>
  <c r="K61" i="11"/>
  <c r="G61" i="11"/>
  <c r="H61" i="11" s="1"/>
  <c r="O60" i="11"/>
  <c r="P60" i="11" s="1"/>
  <c r="K60" i="11"/>
  <c r="G60" i="11"/>
  <c r="H60" i="11" s="1"/>
  <c r="O59" i="11"/>
  <c r="R59" i="11" s="1"/>
  <c r="K59" i="11"/>
  <c r="L59" i="11" s="1"/>
  <c r="H59" i="11"/>
  <c r="G59" i="11"/>
  <c r="O58" i="11"/>
  <c r="P58" i="11" s="1"/>
  <c r="K58" i="11"/>
  <c r="L58" i="11" s="1"/>
  <c r="G58" i="11"/>
  <c r="O57" i="11"/>
  <c r="P57" i="11" s="1"/>
  <c r="K57" i="11"/>
  <c r="H57" i="11"/>
  <c r="G57" i="11"/>
  <c r="O56" i="11"/>
  <c r="P56" i="11" s="1"/>
  <c r="L56" i="11"/>
  <c r="K56" i="11"/>
  <c r="G56" i="11"/>
  <c r="H56" i="11" s="1"/>
  <c r="O55" i="11"/>
  <c r="P55" i="11" s="1"/>
  <c r="K55" i="11"/>
  <c r="L55" i="11" s="1"/>
  <c r="G55" i="11"/>
  <c r="H55" i="11" s="1"/>
  <c r="O54" i="11"/>
  <c r="P54" i="11" s="1"/>
  <c r="K54" i="11"/>
  <c r="L54" i="11" s="1"/>
  <c r="G54" i="11"/>
  <c r="O53" i="11"/>
  <c r="P53" i="11" s="1"/>
  <c r="K53" i="11"/>
  <c r="R53" i="11" s="1"/>
  <c r="G53" i="11"/>
  <c r="H53" i="11" s="1"/>
  <c r="O52" i="11"/>
  <c r="K52" i="11"/>
  <c r="G52" i="11"/>
  <c r="O51" i="11"/>
  <c r="P51" i="11" s="1"/>
  <c r="K51" i="11"/>
  <c r="L51" i="11" s="1"/>
  <c r="G51" i="11"/>
  <c r="H51" i="11" s="1"/>
  <c r="O50" i="11"/>
  <c r="P50" i="11" s="1"/>
  <c r="L50" i="11"/>
  <c r="K50" i="11"/>
  <c r="G50" i="11"/>
  <c r="H50" i="11" s="1"/>
  <c r="O49" i="11"/>
  <c r="K49" i="11"/>
  <c r="G49" i="11"/>
  <c r="O48" i="11"/>
  <c r="K48" i="11"/>
  <c r="G48" i="11"/>
  <c r="O47" i="11"/>
  <c r="K47" i="11"/>
  <c r="G47" i="11"/>
  <c r="O46" i="11"/>
  <c r="K46" i="11"/>
  <c r="G46" i="11"/>
  <c r="O45" i="11"/>
  <c r="K45" i="11"/>
  <c r="G45" i="11"/>
  <c r="O44" i="11"/>
  <c r="K44" i="11"/>
  <c r="G44" i="11"/>
  <c r="O43" i="11"/>
  <c r="P43" i="11" s="1"/>
  <c r="K43" i="11"/>
  <c r="L43" i="11" s="1"/>
  <c r="G43" i="11"/>
  <c r="H43" i="11" s="1"/>
  <c r="O42" i="11"/>
  <c r="K42" i="11"/>
  <c r="G42" i="11"/>
  <c r="O41" i="11"/>
  <c r="K41" i="11"/>
  <c r="G41" i="11"/>
  <c r="O40" i="11"/>
  <c r="K40" i="11"/>
  <c r="G40" i="11"/>
  <c r="O39" i="11"/>
  <c r="K39" i="11"/>
  <c r="G39" i="11"/>
  <c r="O38" i="11"/>
  <c r="K38" i="11"/>
  <c r="G38" i="11"/>
  <c r="O37" i="11"/>
  <c r="P37" i="11" s="1"/>
  <c r="K37" i="11"/>
  <c r="G37" i="11"/>
  <c r="H37" i="11" s="1"/>
  <c r="O36" i="11"/>
  <c r="K36" i="11"/>
  <c r="G36" i="11"/>
  <c r="O35" i="11"/>
  <c r="K35" i="11"/>
  <c r="G35" i="11"/>
  <c r="O34" i="11"/>
  <c r="K34" i="11"/>
  <c r="G34" i="11"/>
  <c r="O33" i="11"/>
  <c r="K33" i="11"/>
  <c r="G33" i="11"/>
  <c r="O32" i="11"/>
  <c r="K32" i="11"/>
  <c r="G32" i="11"/>
  <c r="O31" i="11"/>
  <c r="K31" i="11"/>
  <c r="G31" i="11"/>
  <c r="O30" i="11"/>
  <c r="K30" i="11"/>
  <c r="G30" i="11"/>
  <c r="O29" i="11"/>
  <c r="K29" i="11"/>
  <c r="G29" i="11"/>
  <c r="O28" i="11"/>
  <c r="P28" i="11" s="1"/>
  <c r="K28" i="11"/>
  <c r="L28" i="11" s="1"/>
  <c r="G28" i="11"/>
  <c r="H28" i="11" s="1"/>
  <c r="O27" i="11"/>
  <c r="K27" i="11"/>
  <c r="G27" i="11"/>
  <c r="O26" i="11"/>
  <c r="K26" i="11"/>
  <c r="G26" i="11"/>
  <c r="O25" i="11"/>
  <c r="K25" i="11"/>
  <c r="G25" i="11"/>
  <c r="O24" i="11"/>
  <c r="K24" i="11"/>
  <c r="G24" i="11"/>
  <c r="O23" i="11"/>
  <c r="K23" i="11"/>
  <c r="G23" i="11"/>
  <c r="O22" i="11"/>
  <c r="K22" i="11"/>
  <c r="G22" i="11"/>
  <c r="O21" i="11"/>
  <c r="K21" i="11"/>
  <c r="G21" i="11"/>
  <c r="O20" i="11"/>
  <c r="K20" i="11"/>
  <c r="G20" i="11"/>
  <c r="O19" i="11"/>
  <c r="K19" i="11"/>
  <c r="G19" i="11"/>
  <c r="O18" i="11"/>
  <c r="K18" i="11"/>
  <c r="G18" i="11"/>
  <c r="O17" i="11"/>
  <c r="P17" i="11" s="1"/>
  <c r="K17" i="11"/>
  <c r="G17" i="11"/>
  <c r="H17" i="11" s="1"/>
  <c r="O16" i="11"/>
  <c r="K16" i="11"/>
  <c r="G16" i="11"/>
  <c r="O15" i="11"/>
  <c r="K15" i="11"/>
  <c r="G15" i="11"/>
  <c r="O14" i="11"/>
  <c r="K14" i="11"/>
  <c r="G14" i="11"/>
  <c r="O13" i="11"/>
  <c r="K13" i="11"/>
  <c r="G13" i="11"/>
  <c r="O12" i="11"/>
  <c r="K12" i="11"/>
  <c r="G12" i="11"/>
  <c r="O11" i="11"/>
  <c r="K11" i="11"/>
  <c r="G11" i="11"/>
  <c r="O10" i="11"/>
  <c r="K10" i="11"/>
  <c r="G10" i="11"/>
  <c r="O9" i="11"/>
  <c r="K9" i="11"/>
  <c r="G9" i="11"/>
  <c r="O8" i="11"/>
  <c r="K8" i="11"/>
  <c r="G8" i="11"/>
  <c r="O7" i="11"/>
  <c r="K7" i="11"/>
  <c r="G7" i="11"/>
  <c r="O6" i="11"/>
  <c r="K6" i="11"/>
  <c r="G6" i="11"/>
  <c r="O5" i="11"/>
  <c r="K5" i="11"/>
  <c r="G5" i="11"/>
  <c r="H5" i="11" s="1"/>
  <c r="O4" i="11"/>
  <c r="K4" i="11"/>
  <c r="G4" i="11"/>
  <c r="O3" i="11"/>
  <c r="P3" i="11" s="1"/>
  <c r="K3" i="11"/>
  <c r="H3" i="11"/>
  <c r="G3" i="11"/>
  <c r="O2" i="11"/>
  <c r="K2" i="11"/>
  <c r="L2" i="11" s="1"/>
  <c r="G2" i="11"/>
  <c r="P10" i="16" l="1"/>
  <c r="R31" i="15"/>
  <c r="R35" i="15"/>
  <c r="R39" i="15"/>
  <c r="R42" i="15"/>
  <c r="R48" i="15"/>
  <c r="L35" i="15"/>
  <c r="L21" i="15"/>
  <c r="R42" i="12"/>
  <c r="R35" i="12"/>
  <c r="H54" i="12"/>
  <c r="H35" i="12"/>
  <c r="R82" i="12"/>
  <c r="R58" i="12"/>
  <c r="H86" i="12"/>
  <c r="R62" i="12"/>
  <c r="R78" i="12"/>
  <c r="R90" i="12"/>
  <c r="R50" i="12"/>
  <c r="R17" i="11"/>
  <c r="R54" i="11"/>
  <c r="R68" i="11"/>
  <c r="R65" i="11"/>
  <c r="R67" i="11"/>
  <c r="R51" i="11"/>
  <c r="R69" i="11"/>
  <c r="R82" i="11"/>
  <c r="R67" i="10"/>
  <c r="R97" i="10"/>
  <c r="L22" i="11"/>
  <c r="R56" i="11"/>
  <c r="R73" i="11"/>
  <c r="R94" i="11"/>
  <c r="R101" i="11"/>
  <c r="P13" i="10"/>
  <c r="R37" i="10"/>
  <c r="R55" i="10"/>
  <c r="R68" i="10"/>
  <c r="R82" i="10"/>
  <c r="R85" i="10"/>
  <c r="H12" i="9"/>
  <c r="H14" i="9"/>
  <c r="H16" i="9"/>
  <c r="R58" i="9"/>
  <c r="R61" i="9"/>
  <c r="R79" i="9"/>
  <c r="R100" i="9"/>
  <c r="P21" i="15"/>
  <c r="R43" i="15"/>
  <c r="R63" i="15"/>
  <c r="R58" i="11"/>
  <c r="R10" i="10"/>
  <c r="R31" i="10"/>
  <c r="P23" i="9"/>
  <c r="P6" i="9"/>
  <c r="R80" i="9"/>
  <c r="R33" i="16"/>
  <c r="R45" i="16"/>
  <c r="R57" i="16"/>
  <c r="R69" i="16"/>
  <c r="R81" i="16"/>
  <c r="R93" i="16"/>
  <c r="P15" i="11"/>
  <c r="L27" i="11"/>
  <c r="L46" i="11"/>
  <c r="L48" i="11"/>
  <c r="R50" i="11"/>
  <c r="P59" i="11"/>
  <c r="R64" i="11"/>
  <c r="R81" i="11"/>
  <c r="R14" i="10"/>
  <c r="R18" i="10"/>
  <c r="H24" i="10"/>
  <c r="R42" i="10"/>
  <c r="L48" i="10"/>
  <c r="L62" i="10"/>
  <c r="R63" i="10"/>
  <c r="P71" i="10"/>
  <c r="R76" i="10"/>
  <c r="R90" i="10"/>
  <c r="L12" i="9"/>
  <c r="H26" i="9"/>
  <c r="H28" i="9"/>
  <c r="H30" i="9"/>
  <c r="R66" i="9"/>
  <c r="L86" i="9"/>
  <c r="R87" i="9"/>
  <c r="P31" i="12"/>
  <c r="R66" i="12"/>
  <c r="L18" i="15"/>
  <c r="H22" i="15"/>
  <c r="R56" i="15"/>
  <c r="R71" i="15"/>
  <c r="H9" i="16"/>
  <c r="R42" i="16"/>
  <c r="R48" i="16"/>
  <c r="R60" i="16"/>
  <c r="R72" i="16"/>
  <c r="R84" i="16"/>
  <c r="R96" i="16"/>
  <c r="R55" i="11"/>
  <c r="R33" i="11"/>
  <c r="R61" i="11"/>
  <c r="L64" i="11"/>
  <c r="R66" i="11"/>
  <c r="L81" i="11"/>
  <c r="R12" i="10"/>
  <c r="L42" i="10"/>
  <c r="R56" i="10"/>
  <c r="R70" i="10"/>
  <c r="R73" i="10"/>
  <c r="L76" i="10"/>
  <c r="L90" i="10"/>
  <c r="H33" i="9"/>
  <c r="H40" i="9"/>
  <c r="R88" i="9"/>
  <c r="R94" i="9"/>
  <c r="R97" i="9"/>
  <c r="H12" i="12"/>
  <c r="H16" i="12"/>
  <c r="H30" i="12"/>
  <c r="R37" i="12"/>
  <c r="R46" i="12"/>
  <c r="L62" i="12"/>
  <c r="R94" i="12"/>
  <c r="H30" i="15"/>
  <c r="R32" i="15"/>
  <c r="R46" i="15"/>
  <c r="L52" i="15"/>
  <c r="R69" i="15"/>
  <c r="R95" i="15"/>
  <c r="R101" i="15"/>
  <c r="L34" i="11"/>
  <c r="H8" i="11"/>
  <c r="H16" i="11"/>
  <c r="R37" i="11"/>
  <c r="H52" i="11"/>
  <c r="R72" i="11"/>
  <c r="R89" i="11"/>
  <c r="L12" i="10"/>
  <c r="R28" i="10"/>
  <c r="R50" i="10"/>
  <c r="R53" i="10"/>
  <c r="L56" i="10"/>
  <c r="L70" i="10"/>
  <c r="R84" i="10"/>
  <c r="P10" i="9"/>
  <c r="P12" i="9"/>
  <c r="R68" i="9"/>
  <c r="R74" i="9"/>
  <c r="R77" i="9"/>
  <c r="L94" i="9"/>
  <c r="R95" i="9"/>
  <c r="H32" i="12"/>
  <c r="L42" i="12"/>
  <c r="R74" i="12"/>
  <c r="L90" i="12"/>
  <c r="R44" i="15"/>
  <c r="R79" i="15"/>
  <c r="R90" i="15"/>
  <c r="H25" i="16"/>
  <c r="H56" i="16"/>
  <c r="H68" i="16"/>
  <c r="H92" i="16"/>
  <c r="R99" i="16"/>
  <c r="R100" i="16"/>
  <c r="L39" i="11"/>
  <c r="R90" i="11"/>
  <c r="L34" i="10"/>
  <c r="L36" i="10"/>
  <c r="R51" i="10"/>
  <c r="L7" i="9"/>
  <c r="L14" i="12"/>
  <c r="L18" i="12"/>
  <c r="L22" i="12"/>
  <c r="P7" i="16"/>
  <c r="R40" i="16"/>
  <c r="R61" i="16"/>
  <c r="R73" i="16"/>
  <c r="R85" i="16"/>
  <c r="R97" i="16"/>
  <c r="R28" i="16"/>
  <c r="R52" i="16"/>
  <c r="R64" i="16"/>
  <c r="R76" i="16"/>
  <c r="H17" i="9"/>
  <c r="R60" i="11"/>
  <c r="R77" i="11"/>
  <c r="L97" i="11"/>
  <c r="R38" i="10"/>
  <c r="R41" i="10"/>
  <c r="L44" i="10"/>
  <c r="L58" i="10"/>
  <c r="R59" i="10"/>
  <c r="R72" i="10"/>
  <c r="R86" i="10"/>
  <c r="R89" i="10"/>
  <c r="L92" i="10"/>
  <c r="R62" i="9"/>
  <c r="R65" i="9"/>
  <c r="L82" i="9"/>
  <c r="R83" i="9"/>
  <c r="P30" i="12"/>
  <c r="L78" i="12"/>
  <c r="L42" i="15"/>
  <c r="L68" i="15"/>
  <c r="H6" i="16"/>
  <c r="R34" i="16"/>
  <c r="R43" i="16"/>
  <c r="H15" i="9"/>
  <c r="P6" i="11"/>
  <c r="P14" i="11"/>
  <c r="P16" i="11"/>
  <c r="R28" i="11"/>
  <c r="L47" i="11"/>
  <c r="R57" i="11"/>
  <c r="L60" i="11"/>
  <c r="R62" i="11"/>
  <c r="R75" i="11"/>
  <c r="R78" i="11"/>
  <c r="R102" i="11"/>
  <c r="H23" i="10"/>
  <c r="R39" i="10"/>
  <c r="R52" i="10"/>
  <c r="R66" i="10"/>
  <c r="R69" i="10"/>
  <c r="R87" i="10"/>
  <c r="R101" i="10"/>
  <c r="L11" i="9"/>
  <c r="H25" i="9"/>
  <c r="H27" i="9"/>
  <c r="R63" i="9"/>
  <c r="R84" i="9"/>
  <c r="R90" i="9"/>
  <c r="R93" i="9"/>
  <c r="P32" i="12"/>
  <c r="L13" i="15"/>
  <c r="L15" i="15"/>
  <c r="R65" i="15"/>
  <c r="R80" i="15"/>
  <c r="H10" i="16"/>
  <c r="R31" i="16"/>
  <c r="H43" i="16"/>
  <c r="R67" i="16"/>
  <c r="R79" i="16"/>
  <c r="R91" i="16"/>
  <c r="R101" i="16"/>
  <c r="R64" i="9"/>
  <c r="R70" i="9"/>
  <c r="R73" i="9"/>
  <c r="L90" i="9"/>
  <c r="R91" i="9"/>
  <c r="H13" i="12"/>
  <c r="H17" i="12"/>
  <c r="P34" i="12"/>
  <c r="R75" i="15"/>
  <c r="R29" i="16"/>
  <c r="R65" i="16"/>
  <c r="R77" i="16"/>
  <c r="R89" i="16"/>
  <c r="R49" i="10"/>
  <c r="H41" i="9"/>
  <c r="H13" i="11"/>
  <c r="L68" i="11"/>
  <c r="R70" i="11"/>
  <c r="R86" i="11"/>
  <c r="L99" i="11"/>
  <c r="L46" i="10"/>
  <c r="R47" i="10"/>
  <c r="R60" i="10"/>
  <c r="R74" i="10"/>
  <c r="L80" i="10"/>
  <c r="L94" i="10"/>
  <c r="R95" i="10"/>
  <c r="P11" i="9"/>
  <c r="L56" i="9"/>
  <c r="R71" i="9"/>
  <c r="R92" i="9"/>
  <c r="R98" i="9"/>
  <c r="H33" i="12"/>
  <c r="R27" i="15"/>
  <c r="R99" i="15"/>
  <c r="H26" i="16"/>
  <c r="R32" i="16"/>
  <c r="R44" i="16"/>
  <c r="R80" i="16"/>
  <c r="L52" i="11"/>
  <c r="H39" i="9"/>
  <c r="R43" i="11"/>
  <c r="R63" i="11"/>
  <c r="R76" i="11"/>
  <c r="L31" i="10"/>
  <c r="L35" i="10"/>
  <c r="R40" i="10"/>
  <c r="R54" i="10"/>
  <c r="R57" i="10"/>
  <c r="L60" i="10"/>
  <c r="L74" i="10"/>
  <c r="R75" i="10"/>
  <c r="R88" i="10"/>
  <c r="R96" i="10"/>
  <c r="R9" i="9"/>
  <c r="R37" i="9"/>
  <c r="R72" i="9"/>
  <c r="R78" i="9"/>
  <c r="R81" i="9"/>
  <c r="L98" i="9"/>
  <c r="R99" i="9"/>
  <c r="L3" i="12"/>
  <c r="L15" i="12"/>
  <c r="L23" i="12"/>
  <c r="R53" i="15"/>
  <c r="R83" i="15"/>
  <c r="H99" i="15"/>
  <c r="R74" i="16"/>
  <c r="R86" i="16"/>
  <c r="R98" i="16"/>
  <c r="P3" i="16"/>
  <c r="P5" i="16"/>
  <c r="P2" i="16"/>
  <c r="P6" i="16"/>
  <c r="P4" i="16"/>
  <c r="P20" i="16"/>
  <c r="P19" i="16"/>
  <c r="P21" i="16"/>
  <c r="L19" i="12"/>
  <c r="L10" i="12"/>
  <c r="L11" i="12"/>
  <c r="L6" i="12"/>
  <c r="P24" i="12"/>
  <c r="P26" i="12"/>
  <c r="P28" i="12"/>
  <c r="P23" i="12"/>
  <c r="P25" i="12"/>
  <c r="P27" i="12"/>
  <c r="P29" i="12"/>
  <c r="P14" i="16"/>
  <c r="P16" i="16"/>
  <c r="P18" i="16"/>
  <c r="P11" i="16"/>
  <c r="P13" i="16"/>
  <c r="P15" i="16"/>
  <c r="P17" i="16"/>
  <c r="P12" i="16"/>
  <c r="P25" i="16"/>
  <c r="P27" i="16"/>
  <c r="P26" i="16"/>
  <c r="H27" i="15"/>
  <c r="R30" i="15"/>
  <c r="H28" i="15"/>
  <c r="H24" i="15"/>
  <c r="H26" i="15"/>
  <c r="H25" i="15"/>
  <c r="H20" i="15"/>
  <c r="H21" i="15"/>
  <c r="L7" i="12"/>
  <c r="L4" i="12"/>
  <c r="L30" i="12"/>
  <c r="R3" i="12"/>
  <c r="L26" i="12"/>
  <c r="L34" i="12"/>
  <c r="L2" i="12"/>
  <c r="L31" i="12"/>
  <c r="H22" i="16"/>
  <c r="L17" i="15"/>
  <c r="L9" i="15"/>
  <c r="L14" i="15"/>
  <c r="P18" i="12"/>
  <c r="P20" i="12"/>
  <c r="P22" i="12"/>
  <c r="P19" i="12"/>
  <c r="P21" i="12"/>
  <c r="P17" i="12"/>
  <c r="P14" i="12"/>
  <c r="P16" i="12"/>
  <c r="R18" i="12"/>
  <c r="P10" i="12"/>
  <c r="P12" i="12"/>
  <c r="P11" i="12"/>
  <c r="P13" i="12"/>
  <c r="P15" i="12"/>
  <c r="R10" i="16"/>
  <c r="R9" i="16"/>
  <c r="H5" i="16"/>
  <c r="H2" i="16"/>
  <c r="H4" i="16"/>
  <c r="H20" i="16"/>
  <c r="H21" i="16"/>
  <c r="L6" i="15"/>
  <c r="L10" i="15"/>
  <c r="R10" i="15"/>
  <c r="L7" i="15"/>
  <c r="L3" i="15"/>
  <c r="L28" i="15"/>
  <c r="L2" i="15"/>
  <c r="R2" i="15"/>
  <c r="R11" i="12"/>
  <c r="P6" i="12"/>
  <c r="P8" i="12"/>
  <c r="R10" i="12"/>
  <c r="P7" i="12"/>
  <c r="P9" i="12"/>
  <c r="P5" i="12"/>
  <c r="P4" i="12"/>
  <c r="P2" i="12"/>
  <c r="R4" i="12"/>
  <c r="P3" i="12"/>
  <c r="R21" i="16"/>
  <c r="H17" i="16"/>
  <c r="H16" i="16"/>
  <c r="H18" i="16"/>
  <c r="R18" i="16"/>
  <c r="R17" i="16"/>
  <c r="H14" i="16"/>
  <c r="H12" i="16"/>
  <c r="H13" i="16"/>
  <c r="R14" i="16"/>
  <c r="R13" i="16"/>
  <c r="H27" i="12"/>
  <c r="H29" i="12"/>
  <c r="H28" i="12"/>
  <c r="R29" i="12"/>
  <c r="H19" i="12"/>
  <c r="H20" i="12"/>
  <c r="H21" i="12"/>
  <c r="H24" i="12"/>
  <c r="H23" i="12"/>
  <c r="H25" i="12"/>
  <c r="H22" i="12"/>
  <c r="L26" i="15"/>
  <c r="L25" i="15"/>
  <c r="R23" i="15"/>
  <c r="L22" i="15"/>
  <c r="R22" i="15"/>
  <c r="P20" i="15"/>
  <c r="P18" i="15"/>
  <c r="P17" i="15"/>
  <c r="R18" i="15"/>
  <c r="P16" i="15"/>
  <c r="P14" i="15"/>
  <c r="P8" i="15"/>
  <c r="P9" i="15"/>
  <c r="P12" i="15"/>
  <c r="P13" i="15"/>
  <c r="R14" i="15"/>
  <c r="P6" i="15"/>
  <c r="P10" i="15"/>
  <c r="R8" i="15"/>
  <c r="P2" i="15"/>
  <c r="R6" i="15"/>
  <c r="P4" i="15"/>
  <c r="R4" i="15"/>
  <c r="P25" i="15"/>
  <c r="P29" i="15"/>
  <c r="P30" i="15"/>
  <c r="R21" i="12"/>
  <c r="R19" i="12"/>
  <c r="H11" i="12"/>
  <c r="H14" i="12"/>
  <c r="H15" i="12"/>
  <c r="L7" i="16"/>
  <c r="R13" i="12"/>
  <c r="H9" i="12"/>
  <c r="H5" i="12"/>
  <c r="H8" i="12"/>
  <c r="H7" i="12"/>
  <c r="H6" i="12"/>
  <c r="R5" i="12"/>
  <c r="H2" i="12"/>
  <c r="H3" i="12"/>
  <c r="R2" i="12"/>
  <c r="R34" i="12"/>
  <c r="L27" i="12"/>
  <c r="R27" i="12"/>
  <c r="R26" i="12"/>
  <c r="R8" i="16"/>
  <c r="L4" i="16"/>
  <c r="L3" i="16"/>
  <c r="R4" i="16"/>
  <c r="L20" i="16"/>
  <c r="R27" i="16"/>
  <c r="R26" i="16"/>
  <c r="R25" i="16"/>
  <c r="R24" i="16"/>
  <c r="R23" i="16"/>
  <c r="P22" i="16"/>
  <c r="R22" i="16"/>
  <c r="R21" i="15"/>
  <c r="H10" i="15"/>
  <c r="H17" i="15"/>
  <c r="H19" i="15"/>
  <c r="H13" i="15"/>
  <c r="R20" i="15"/>
  <c r="R19" i="15"/>
  <c r="H18" i="15"/>
  <c r="H16" i="15"/>
  <c r="H15" i="15"/>
  <c r="R17" i="15"/>
  <c r="R16" i="15"/>
  <c r="R15" i="15"/>
  <c r="H12" i="15"/>
  <c r="H14" i="15"/>
  <c r="R13" i="15"/>
  <c r="R12" i="15"/>
  <c r="H3" i="15"/>
  <c r="H4" i="15"/>
  <c r="H6" i="15"/>
  <c r="H11" i="15"/>
  <c r="H9" i="15"/>
  <c r="R11" i="15"/>
  <c r="H7" i="15"/>
  <c r="H8" i="15"/>
  <c r="R9" i="15"/>
  <c r="R7" i="15"/>
  <c r="R5" i="15"/>
  <c r="R3" i="15"/>
  <c r="H2" i="15"/>
  <c r="P27" i="15"/>
  <c r="P28" i="15"/>
  <c r="P26" i="15"/>
  <c r="R28" i="15"/>
  <c r="P24" i="15"/>
  <c r="R25" i="15"/>
  <c r="R24" i="15"/>
  <c r="P22" i="15"/>
  <c r="L16" i="16"/>
  <c r="L19" i="16"/>
  <c r="R20" i="16"/>
  <c r="R19" i="16"/>
  <c r="L12" i="16"/>
  <c r="R16" i="16"/>
  <c r="L15" i="16"/>
  <c r="R15" i="16"/>
  <c r="R12" i="16"/>
  <c r="L11" i="16"/>
  <c r="R11" i="16"/>
  <c r="P7" i="11"/>
  <c r="P13" i="11"/>
  <c r="P10" i="11"/>
  <c r="P12" i="11"/>
  <c r="P11" i="11"/>
  <c r="P9" i="11"/>
  <c r="P8" i="11"/>
  <c r="R10" i="11"/>
  <c r="R9" i="11"/>
  <c r="P4" i="11"/>
  <c r="P5" i="11"/>
  <c r="R5" i="11"/>
  <c r="P2" i="11"/>
  <c r="P22" i="11"/>
  <c r="P25" i="11"/>
  <c r="P24" i="11"/>
  <c r="P23" i="11"/>
  <c r="R41" i="9"/>
  <c r="R40" i="9"/>
  <c r="R39" i="9"/>
  <c r="H36" i="9"/>
  <c r="H35" i="9"/>
  <c r="R36" i="9"/>
  <c r="R35" i="9"/>
  <c r="H31" i="9"/>
  <c r="H32" i="9"/>
  <c r="R32" i="9"/>
  <c r="R29" i="9"/>
  <c r="H24" i="9"/>
  <c r="R28" i="9"/>
  <c r="P19" i="11"/>
  <c r="P20" i="11"/>
  <c r="P21" i="11"/>
  <c r="R21" i="11"/>
  <c r="R20" i="11"/>
  <c r="P18" i="11"/>
  <c r="P36" i="11"/>
  <c r="P34" i="11"/>
  <c r="P33" i="11"/>
  <c r="P35" i="11"/>
  <c r="P30" i="11"/>
  <c r="P31" i="11"/>
  <c r="P32" i="11"/>
  <c r="P44" i="11"/>
  <c r="P27" i="11"/>
  <c r="P26" i="11"/>
  <c r="P29" i="11"/>
  <c r="P48" i="11"/>
  <c r="P52" i="11"/>
  <c r="P49" i="11"/>
  <c r="H18" i="9"/>
  <c r="H20" i="9"/>
  <c r="H19" i="9"/>
  <c r="H21" i="9"/>
  <c r="H23" i="9"/>
  <c r="R20" i="9"/>
  <c r="R35" i="10"/>
  <c r="L30" i="10"/>
  <c r="L27" i="10"/>
  <c r="L32" i="10"/>
  <c r="L13" i="10"/>
  <c r="L21" i="10"/>
  <c r="L18" i="10"/>
  <c r="L17" i="10"/>
  <c r="L22" i="10"/>
  <c r="L26" i="10"/>
  <c r="L10" i="10"/>
  <c r="P46" i="11"/>
  <c r="P38" i="11"/>
  <c r="P40" i="11"/>
  <c r="P45" i="11"/>
  <c r="P47" i="11"/>
  <c r="P39" i="11"/>
  <c r="P42" i="11"/>
  <c r="P41" i="11"/>
  <c r="R44" i="11"/>
  <c r="L38" i="11"/>
  <c r="L40" i="11"/>
  <c r="L42" i="11"/>
  <c r="L44" i="11"/>
  <c r="H46" i="11"/>
  <c r="H4" i="11"/>
  <c r="H10" i="11"/>
  <c r="H15" i="11"/>
  <c r="H39" i="11"/>
  <c r="H45" i="11"/>
  <c r="H49" i="11"/>
  <c r="H2" i="11"/>
  <c r="H12" i="11"/>
  <c r="H38" i="11"/>
  <c r="H42" i="11"/>
  <c r="H44" i="11"/>
  <c r="H48" i="11"/>
  <c r="R52" i="11"/>
  <c r="H40" i="11"/>
  <c r="H6" i="11"/>
  <c r="H11" i="11"/>
  <c r="H14" i="11"/>
  <c r="H41" i="11"/>
  <c r="H47" i="11"/>
  <c r="R49" i="11"/>
  <c r="R48" i="11"/>
  <c r="R47" i="11"/>
  <c r="R46" i="11"/>
  <c r="R45" i="11"/>
  <c r="R42" i="11"/>
  <c r="R41" i="11"/>
  <c r="R40" i="11"/>
  <c r="R39" i="11"/>
  <c r="R38" i="11"/>
  <c r="P8" i="10"/>
  <c r="P10" i="10"/>
  <c r="R13" i="10"/>
  <c r="P7" i="10"/>
  <c r="P9" i="10"/>
  <c r="P11" i="10"/>
  <c r="P2" i="10"/>
  <c r="P6" i="10"/>
  <c r="P5" i="10"/>
  <c r="P4" i="10"/>
  <c r="R6" i="10"/>
  <c r="P3" i="10"/>
  <c r="P17" i="10"/>
  <c r="P19" i="10"/>
  <c r="P21" i="10"/>
  <c r="P23" i="10"/>
  <c r="P18" i="10"/>
  <c r="P22" i="10"/>
  <c r="P24" i="10"/>
  <c r="P15" i="10"/>
  <c r="P20" i="10"/>
  <c r="P14" i="10"/>
  <c r="P16" i="10"/>
  <c r="R15" i="10"/>
  <c r="P26" i="10"/>
  <c r="P34" i="10"/>
  <c r="P28" i="10"/>
  <c r="P33" i="10"/>
  <c r="P36" i="10"/>
  <c r="P27" i="10"/>
  <c r="P30" i="10"/>
  <c r="P29" i="10"/>
  <c r="P32" i="10"/>
  <c r="R16" i="11"/>
  <c r="R15" i="11"/>
  <c r="R14" i="11"/>
  <c r="R13" i="11"/>
  <c r="R12" i="11"/>
  <c r="R11" i="11"/>
  <c r="H7" i="11"/>
  <c r="H9" i="11"/>
  <c r="R8" i="11"/>
  <c r="R7" i="11"/>
  <c r="R6" i="11"/>
  <c r="R4" i="11"/>
  <c r="H20" i="11"/>
  <c r="H24" i="11"/>
  <c r="H18" i="11"/>
  <c r="H23" i="11"/>
  <c r="H25" i="11"/>
  <c r="P8" i="9"/>
  <c r="P7" i="9"/>
  <c r="P4" i="9"/>
  <c r="P3" i="9"/>
  <c r="P5" i="9"/>
  <c r="P44" i="9"/>
  <c r="P46" i="9"/>
  <c r="P51" i="9"/>
  <c r="P50" i="9"/>
  <c r="P53" i="9"/>
  <c r="P43" i="9"/>
  <c r="P45" i="9"/>
  <c r="P52" i="9"/>
  <c r="P49" i="9"/>
  <c r="L8" i="9"/>
  <c r="L10" i="9"/>
  <c r="L3" i="9"/>
  <c r="L4" i="9"/>
  <c r="L6" i="9"/>
  <c r="L5" i="9"/>
  <c r="R5" i="9"/>
  <c r="L2" i="9"/>
  <c r="L50" i="9"/>
  <c r="R12" i="9"/>
  <c r="H8" i="9"/>
  <c r="H10" i="9"/>
  <c r="H11" i="9"/>
  <c r="H7" i="9"/>
  <c r="H6" i="9"/>
  <c r="H4" i="9"/>
  <c r="H5" i="9"/>
  <c r="H3" i="9"/>
  <c r="R4" i="9"/>
  <c r="R53" i="9"/>
  <c r="R52" i="9"/>
  <c r="R51" i="9"/>
  <c r="P48" i="9"/>
  <c r="P47" i="9"/>
  <c r="R49" i="9"/>
  <c r="R48" i="9"/>
  <c r="R47" i="9"/>
  <c r="R45" i="9"/>
  <c r="R44" i="9"/>
  <c r="R43" i="9"/>
  <c r="L52" i="9"/>
  <c r="R50" i="9"/>
  <c r="L48" i="9"/>
  <c r="L46" i="9"/>
  <c r="L44" i="9"/>
  <c r="L42" i="9"/>
  <c r="R46" i="9"/>
  <c r="R25" i="11"/>
  <c r="R24" i="11"/>
  <c r="H22" i="11"/>
  <c r="H21" i="11"/>
  <c r="R23" i="11"/>
  <c r="H19" i="11"/>
  <c r="R22" i="11"/>
  <c r="R19" i="11"/>
  <c r="H31" i="11"/>
  <c r="R18" i="11"/>
  <c r="H27" i="11"/>
  <c r="H34" i="11"/>
  <c r="H30" i="11"/>
  <c r="H33" i="11"/>
  <c r="H36" i="11"/>
  <c r="H26" i="11"/>
  <c r="H29" i="11"/>
  <c r="H32" i="11"/>
  <c r="H35" i="11"/>
  <c r="R42" i="9"/>
  <c r="L40" i="9"/>
  <c r="L38" i="9"/>
  <c r="R38" i="9"/>
  <c r="L36" i="9"/>
  <c r="L34" i="9"/>
  <c r="L18" i="9"/>
  <c r="R34" i="9"/>
  <c r="L32" i="9"/>
  <c r="L27" i="9"/>
  <c r="L30" i="9"/>
  <c r="L26" i="9"/>
  <c r="L25" i="9"/>
  <c r="L28" i="9"/>
  <c r="R36" i="11"/>
  <c r="R35" i="11"/>
  <c r="R34" i="11"/>
  <c r="R32" i="11"/>
  <c r="R31" i="11"/>
  <c r="R30" i="11"/>
  <c r="R29" i="11"/>
  <c r="R27" i="11"/>
  <c r="R26" i="11"/>
  <c r="R25" i="9"/>
  <c r="L24" i="9"/>
  <c r="L23" i="9"/>
  <c r="L21" i="9"/>
  <c r="R21" i="9"/>
  <c r="L17" i="9"/>
  <c r="L19" i="9"/>
  <c r="L20" i="9"/>
  <c r="L16" i="9"/>
  <c r="L15" i="9"/>
  <c r="R17" i="9"/>
  <c r="L13" i="9"/>
  <c r="L14" i="9"/>
  <c r="R13" i="9"/>
  <c r="R24" i="10"/>
  <c r="H11" i="10"/>
  <c r="H20" i="10"/>
  <c r="H22" i="10"/>
  <c r="H21" i="10"/>
  <c r="R23" i="10"/>
  <c r="R21" i="10"/>
  <c r="H19" i="10"/>
  <c r="R20" i="10"/>
  <c r="H15" i="10"/>
  <c r="R19" i="10"/>
  <c r="H16" i="10"/>
  <c r="H17" i="10"/>
  <c r="R17" i="10"/>
  <c r="R16" i="10"/>
  <c r="H13" i="10"/>
  <c r="H8" i="10"/>
  <c r="H9" i="10"/>
  <c r="R11" i="10"/>
  <c r="R9" i="10"/>
  <c r="R8" i="10"/>
  <c r="H7" i="10"/>
  <c r="H6" i="10"/>
  <c r="R7" i="10"/>
  <c r="H4" i="10"/>
  <c r="H5" i="10"/>
  <c r="R5" i="10"/>
  <c r="R4" i="10"/>
  <c r="H3" i="10"/>
  <c r="H28" i="10"/>
  <c r="H35" i="10"/>
  <c r="H36" i="10"/>
  <c r="H30" i="10"/>
  <c r="H32" i="10"/>
  <c r="H26" i="10"/>
  <c r="H34" i="10"/>
  <c r="R36" i="10"/>
  <c r="P35" i="10"/>
  <c r="R34" i="10"/>
  <c r="R33" i="10"/>
  <c r="P31" i="10"/>
  <c r="R30" i="10"/>
  <c r="R29" i="10"/>
  <c r="R27" i="10"/>
  <c r="P25" i="10"/>
  <c r="R26" i="10"/>
  <c r="R25" i="10"/>
  <c r="R3" i="11"/>
  <c r="L10" i="11"/>
  <c r="L14" i="11"/>
  <c r="L18" i="11"/>
  <c r="R2" i="11"/>
  <c r="L5" i="11"/>
  <c r="L9" i="11"/>
  <c r="L13" i="11"/>
  <c r="L17" i="11"/>
  <c r="L21" i="11"/>
  <c r="L25" i="11"/>
  <c r="L29" i="11"/>
  <c r="L33" i="11"/>
  <c r="L37" i="11"/>
  <c r="L41" i="11"/>
  <c r="L45" i="11"/>
  <c r="L49" i="11"/>
  <c r="L53" i="11"/>
  <c r="H54" i="11"/>
  <c r="L57" i="11"/>
  <c r="H58" i="11"/>
  <c r="L61" i="11"/>
  <c r="H62" i="11"/>
  <c r="L65" i="11"/>
  <c r="H66" i="11"/>
  <c r="L69" i="11"/>
  <c r="H70" i="11"/>
  <c r="L73" i="11"/>
  <c r="H74" i="11"/>
  <c r="L77" i="11"/>
  <c r="R80" i="11"/>
  <c r="R83" i="11"/>
  <c r="R88" i="11"/>
  <c r="R91" i="11"/>
  <c r="L4" i="11"/>
  <c r="L16" i="11"/>
  <c r="L20" i="11"/>
  <c r="L24" i="11"/>
  <c r="L32" i="11"/>
  <c r="L36" i="11"/>
  <c r="R85" i="11"/>
  <c r="R93" i="11"/>
  <c r="L8" i="11"/>
  <c r="L12" i="11"/>
  <c r="L3" i="11"/>
  <c r="L7" i="11"/>
  <c r="L11" i="11"/>
  <c r="L15" i="11"/>
  <c r="L19" i="11"/>
  <c r="L23" i="11"/>
  <c r="L31" i="11"/>
  <c r="L35" i="11"/>
  <c r="R79" i="11"/>
  <c r="R84" i="11"/>
  <c r="R87" i="11"/>
  <c r="R92" i="11"/>
  <c r="R95" i="11"/>
  <c r="L6" i="11"/>
  <c r="L26" i="11"/>
  <c r="L30" i="11"/>
  <c r="R96" i="11"/>
  <c r="L96" i="11"/>
  <c r="L98" i="11"/>
  <c r="L102" i="11"/>
  <c r="H2" i="10"/>
  <c r="R2" i="10"/>
  <c r="L5" i="10"/>
  <c r="L9" i="10"/>
  <c r="H10" i="10"/>
  <c r="H14" i="10"/>
  <c r="H18" i="10"/>
  <c r="R22" i="10"/>
  <c r="L25" i="10"/>
  <c r="L29" i="10"/>
  <c r="L33" i="10"/>
  <c r="L37" i="10"/>
  <c r="L41" i="10"/>
  <c r="L45" i="10"/>
  <c r="L49" i="10"/>
  <c r="L53" i="10"/>
  <c r="L57" i="10"/>
  <c r="L61" i="10"/>
  <c r="L65" i="10"/>
  <c r="L69" i="10"/>
  <c r="L73" i="10"/>
  <c r="L77" i="10"/>
  <c r="L81" i="10"/>
  <c r="L85" i="10"/>
  <c r="L89" i="10"/>
  <c r="L93" i="10"/>
  <c r="L97" i="10"/>
  <c r="R98" i="10"/>
  <c r="H51" i="9"/>
  <c r="H47" i="9"/>
  <c r="H43" i="9"/>
  <c r="H53" i="9"/>
  <c r="H49" i="9"/>
  <c r="H45" i="9"/>
  <c r="H2" i="9"/>
  <c r="R3" i="9"/>
  <c r="R6" i="9"/>
  <c r="R11" i="9"/>
  <c r="R14" i="9"/>
  <c r="P15" i="9"/>
  <c r="P16" i="9"/>
  <c r="R19" i="9"/>
  <c r="R22" i="9"/>
  <c r="P24" i="9"/>
  <c r="R27" i="9"/>
  <c r="R30" i="9"/>
  <c r="P34" i="9"/>
  <c r="P38" i="9"/>
  <c r="P42" i="9"/>
  <c r="L4" i="10"/>
  <c r="L8" i="10"/>
  <c r="L16" i="10"/>
  <c r="L20" i="10"/>
  <c r="L24" i="10"/>
  <c r="H25" i="10"/>
  <c r="H29" i="10"/>
  <c r="H33" i="10"/>
  <c r="R100" i="10"/>
  <c r="P41" i="9"/>
  <c r="P37" i="9"/>
  <c r="P33" i="9"/>
  <c r="P2" i="9"/>
  <c r="P39" i="9"/>
  <c r="P35" i="9"/>
  <c r="P31" i="9"/>
  <c r="R8" i="9"/>
  <c r="R16" i="9"/>
  <c r="P17" i="9"/>
  <c r="P18" i="9"/>
  <c r="R24" i="9"/>
  <c r="P25" i="9"/>
  <c r="P26" i="9"/>
  <c r="R31" i="9"/>
  <c r="L31" i="9"/>
  <c r="H44" i="9"/>
  <c r="H48" i="9"/>
  <c r="H52" i="9"/>
  <c r="L100" i="11"/>
  <c r="L3" i="10"/>
  <c r="L7" i="10"/>
  <c r="L11" i="10"/>
  <c r="L15" i="10"/>
  <c r="L19" i="10"/>
  <c r="L23" i="10"/>
  <c r="H96" i="10"/>
  <c r="R99" i="10"/>
  <c r="R2" i="9"/>
  <c r="R7" i="9"/>
  <c r="R10" i="9"/>
  <c r="R15" i="9"/>
  <c r="R18" i="9"/>
  <c r="P19" i="9"/>
  <c r="P20" i="9"/>
  <c r="R23" i="9"/>
  <c r="R26" i="9"/>
  <c r="P27" i="9"/>
  <c r="P28" i="9"/>
  <c r="P32" i="9"/>
  <c r="P36" i="9"/>
  <c r="P40" i="9"/>
  <c r="L2" i="10"/>
  <c r="R3" i="10"/>
  <c r="L6" i="10"/>
  <c r="L14" i="10"/>
  <c r="H27" i="10"/>
  <c r="H31" i="10"/>
  <c r="P13" i="9"/>
  <c r="P14" i="9"/>
  <c r="P21" i="9"/>
  <c r="P29" i="9"/>
  <c r="P30" i="9"/>
  <c r="L33" i="9"/>
  <c r="H34" i="9"/>
  <c r="L37" i="9"/>
  <c r="H38" i="9"/>
  <c r="L41" i="9"/>
  <c r="H42" i="9"/>
  <c r="L45" i="9"/>
  <c r="H46" i="9"/>
  <c r="L49" i="9"/>
  <c r="H50" i="9"/>
  <c r="L53" i="9"/>
  <c r="L57" i="9"/>
  <c r="L61" i="9"/>
  <c r="L65" i="9"/>
  <c r="L69" i="9"/>
  <c r="L73" i="9"/>
  <c r="L77" i="9"/>
  <c r="L81" i="9"/>
  <c r="L85" i="9"/>
  <c r="L89" i="9"/>
  <c r="L93" i="9"/>
  <c r="L97" i="9"/>
  <c r="L101" i="9"/>
  <c r="L5" i="12"/>
  <c r="H10" i="12"/>
  <c r="L13" i="12"/>
  <c r="H18" i="12"/>
  <c r="L21" i="12"/>
  <c r="H26" i="12"/>
  <c r="L29" i="12"/>
  <c r="H34" i="12"/>
  <c r="L37" i="12"/>
  <c r="R6" i="12"/>
  <c r="R7" i="12"/>
  <c r="R8" i="12"/>
  <c r="L8" i="12"/>
  <c r="R9" i="12"/>
  <c r="R14" i="12"/>
  <c r="R15" i="12"/>
  <c r="R16" i="12"/>
  <c r="L16" i="12"/>
  <c r="R17" i="12"/>
  <c r="R22" i="12"/>
  <c r="R23" i="12"/>
  <c r="R24" i="12"/>
  <c r="L24" i="12"/>
  <c r="R25" i="12"/>
  <c r="R30" i="12"/>
  <c r="R31" i="12"/>
  <c r="R32" i="12"/>
  <c r="L32" i="12"/>
  <c r="R33" i="12"/>
  <c r="R38" i="12"/>
  <c r="R39" i="12"/>
  <c r="R40" i="12"/>
  <c r="L40" i="12"/>
  <c r="R41" i="12"/>
  <c r="R43" i="12"/>
  <c r="P43" i="12"/>
  <c r="R45" i="12"/>
  <c r="R47" i="12"/>
  <c r="P47" i="12"/>
  <c r="R49" i="12"/>
  <c r="R51" i="12"/>
  <c r="P51" i="12"/>
  <c r="R53" i="12"/>
  <c r="R55" i="12"/>
  <c r="P55" i="12"/>
  <c r="R57" i="12"/>
  <c r="R59" i="12"/>
  <c r="P59" i="12"/>
  <c r="R61" i="12"/>
  <c r="R63" i="12"/>
  <c r="P63" i="12"/>
  <c r="R65" i="12"/>
  <c r="R67" i="12"/>
  <c r="P67" i="12"/>
  <c r="R69" i="12"/>
  <c r="R71" i="12"/>
  <c r="P71" i="12"/>
  <c r="R73" i="12"/>
  <c r="R75" i="12"/>
  <c r="P75" i="12"/>
  <c r="R77" i="12"/>
  <c r="R79" i="12"/>
  <c r="P79" i="12"/>
  <c r="R81" i="12"/>
  <c r="R83" i="12"/>
  <c r="P83" i="12"/>
  <c r="R85" i="12"/>
  <c r="R87" i="12"/>
  <c r="P87" i="12"/>
  <c r="R89" i="12"/>
  <c r="R91" i="12"/>
  <c r="P91" i="12"/>
  <c r="R93" i="12"/>
  <c r="R95" i="12"/>
  <c r="P95" i="12"/>
  <c r="R97" i="12"/>
  <c r="R99" i="12"/>
  <c r="P99" i="12"/>
  <c r="R101" i="12"/>
  <c r="L35" i="9"/>
  <c r="L39" i="9"/>
  <c r="L43" i="9"/>
  <c r="L47" i="9"/>
  <c r="L51" i="9"/>
  <c r="H60" i="9"/>
  <c r="H64" i="9"/>
  <c r="H68" i="9"/>
  <c r="H72" i="9"/>
  <c r="H76" i="9"/>
  <c r="H80" i="9"/>
  <c r="H84" i="9"/>
  <c r="H88" i="9"/>
  <c r="H92" i="9"/>
  <c r="H96" i="9"/>
  <c r="H100" i="9"/>
  <c r="H4" i="12"/>
  <c r="L9" i="12"/>
  <c r="L17" i="12"/>
  <c r="L25" i="12"/>
  <c r="L33" i="12"/>
  <c r="R44" i="12"/>
  <c r="L44" i="12"/>
  <c r="R48" i="12"/>
  <c r="L48" i="12"/>
  <c r="R52" i="12"/>
  <c r="L52" i="12"/>
  <c r="R56" i="12"/>
  <c r="L56" i="12"/>
  <c r="R60" i="12"/>
  <c r="L60" i="12"/>
  <c r="R64" i="12"/>
  <c r="L64" i="12"/>
  <c r="R68" i="12"/>
  <c r="L68" i="12"/>
  <c r="R72" i="12"/>
  <c r="L72" i="12"/>
  <c r="R76" i="12"/>
  <c r="L76" i="12"/>
  <c r="R80" i="12"/>
  <c r="L80" i="12"/>
  <c r="R84" i="12"/>
  <c r="L84" i="12"/>
  <c r="R88" i="12"/>
  <c r="L88" i="12"/>
  <c r="R92" i="12"/>
  <c r="L92" i="12"/>
  <c r="R96" i="12"/>
  <c r="L96" i="12"/>
  <c r="R100" i="12"/>
  <c r="L100" i="12"/>
  <c r="R12" i="12"/>
  <c r="L12" i="12"/>
  <c r="R20" i="12"/>
  <c r="L20" i="12"/>
  <c r="R28" i="12"/>
  <c r="L28" i="12"/>
  <c r="R36" i="12"/>
  <c r="L36" i="12"/>
  <c r="P3" i="15"/>
  <c r="L4" i="15"/>
  <c r="P7" i="15"/>
  <c r="L8" i="15"/>
  <c r="P11" i="15"/>
  <c r="L12" i="15"/>
  <c r="P15" i="15"/>
  <c r="L16" i="15"/>
  <c r="P19" i="15"/>
  <c r="L20" i="15"/>
  <c r="P23" i="15"/>
  <c r="L24" i="15"/>
  <c r="L27" i="15"/>
  <c r="L30" i="15"/>
  <c r="R33" i="15"/>
  <c r="L33" i="15"/>
  <c r="R34" i="15"/>
  <c r="R36" i="15"/>
  <c r="H39" i="15"/>
  <c r="L46" i="15"/>
  <c r="L50" i="15"/>
  <c r="R50" i="15"/>
  <c r="R26" i="15"/>
  <c r="R37" i="15"/>
  <c r="L37" i="15"/>
  <c r="R38" i="15"/>
  <c r="R40" i="15"/>
  <c r="H43" i="15"/>
  <c r="R47" i="15"/>
  <c r="H47" i="15"/>
  <c r="R49" i="15"/>
  <c r="R51" i="15"/>
  <c r="H51" i="15"/>
  <c r="R41" i="15"/>
  <c r="L41" i="15"/>
  <c r="R29" i="15"/>
  <c r="L29" i="15"/>
  <c r="R45" i="15"/>
  <c r="L45" i="15"/>
  <c r="L49" i="15"/>
  <c r="L53" i="15"/>
  <c r="R54" i="15"/>
  <c r="L57" i="15"/>
  <c r="R58" i="15"/>
  <c r="L61" i="15"/>
  <c r="R62" i="15"/>
  <c r="L65" i="15"/>
  <c r="R66" i="15"/>
  <c r="L69" i="15"/>
  <c r="R70" i="15"/>
  <c r="L73" i="15"/>
  <c r="R74" i="15"/>
  <c r="L77" i="15"/>
  <c r="R78" i="15"/>
  <c r="R84" i="15"/>
  <c r="R85" i="15"/>
  <c r="L85" i="15"/>
  <c r="R86" i="15"/>
  <c r="R92" i="15"/>
  <c r="R93" i="15"/>
  <c r="L93" i="15"/>
  <c r="R94" i="15"/>
  <c r="R100" i="15"/>
  <c r="R5" i="16"/>
  <c r="R7" i="16"/>
  <c r="H7" i="16"/>
  <c r="R81" i="15"/>
  <c r="L81" i="15"/>
  <c r="R87" i="15"/>
  <c r="R89" i="15"/>
  <c r="L89" i="15"/>
  <c r="R97" i="15"/>
  <c r="L97" i="15"/>
  <c r="R2" i="16"/>
  <c r="L2" i="16"/>
  <c r="H55" i="15"/>
  <c r="H59" i="15"/>
  <c r="H63" i="15"/>
  <c r="H67" i="15"/>
  <c r="H71" i="15"/>
  <c r="H75" i="15"/>
  <c r="H79" i="15"/>
  <c r="L82" i="15"/>
  <c r="L90" i="15"/>
  <c r="R3" i="16"/>
  <c r="H3" i="16"/>
  <c r="R6" i="16"/>
  <c r="L6" i="16"/>
  <c r="L10" i="16"/>
  <c r="H11" i="16"/>
  <c r="L14" i="16"/>
  <c r="H15" i="16"/>
  <c r="L18" i="16"/>
  <c r="H19" i="16"/>
  <c r="L22" i="16"/>
  <c r="H23" i="16"/>
  <c r="L26" i="16"/>
  <c r="H27" i="16"/>
  <c r="L30" i="16"/>
  <c r="H31" i="16"/>
  <c r="L34" i="16"/>
  <c r="H39" i="16"/>
  <c r="L42" i="16"/>
  <c r="R47" i="16"/>
  <c r="H47" i="16"/>
  <c r="R50" i="16"/>
  <c r="L50" i="16"/>
  <c r="R63" i="16"/>
  <c r="H63" i="16"/>
  <c r="L101" i="15"/>
  <c r="L5" i="16"/>
  <c r="L9" i="16"/>
  <c r="L13" i="16"/>
  <c r="L17" i="16"/>
  <c r="L21" i="16"/>
  <c r="L25" i="16"/>
  <c r="L29" i="16"/>
  <c r="L33" i="16"/>
  <c r="R35" i="16"/>
  <c r="R36" i="16"/>
  <c r="R37" i="16"/>
  <c r="L37" i="16"/>
  <c r="R38" i="16"/>
  <c r="R49" i="16"/>
  <c r="R51" i="16"/>
  <c r="H51" i="16"/>
  <c r="R54" i="16"/>
  <c r="L54" i="16"/>
  <c r="L38" i="16"/>
  <c r="R53" i="16"/>
  <c r="R55" i="16"/>
  <c r="H55" i="16"/>
  <c r="R58" i="16"/>
  <c r="L58" i="16"/>
  <c r="R41" i="16"/>
  <c r="L41" i="16"/>
  <c r="R46" i="16"/>
  <c r="L46" i="16"/>
  <c r="R59" i="16"/>
  <c r="H59" i="16"/>
  <c r="R62" i="16"/>
  <c r="L62" i="16"/>
  <c r="L66" i="16"/>
  <c r="H67" i="16"/>
  <c r="L70" i="16"/>
  <c r="H71" i="16"/>
  <c r="L74" i="16"/>
  <c r="H75" i="16"/>
  <c r="L78" i="16"/>
  <c r="H79" i="16"/>
  <c r="L82" i="16"/>
  <c r="H83" i="16"/>
  <c r="L86" i="16"/>
  <c r="H87" i="16"/>
  <c r="L90" i="16"/>
  <c r="H91" i="16"/>
  <c r="L94" i="16"/>
  <c r="H95" i="16"/>
  <c r="L98" i="16"/>
  <c r="H99" i="16"/>
  <c r="L45" i="16"/>
  <c r="L49" i="16"/>
  <c r="L53" i="16"/>
  <c r="L57" i="16"/>
  <c r="L61" i="16"/>
  <c r="L65" i="16"/>
  <c r="L69" i="16"/>
  <c r="L73" i="16"/>
  <c r="L77" i="16"/>
  <c r="L81" i="16"/>
  <c r="L85" i="16"/>
  <c r="L89" i="16"/>
  <c r="L93" i="16"/>
  <c r="L97" i="16"/>
  <c r="P100" i="16"/>
  <c r="L101" i="16"/>
  <c r="S62" i="16" l="1"/>
  <c r="S101" i="16"/>
  <c r="S98" i="16"/>
  <c r="S37" i="12"/>
  <c r="S86" i="12"/>
  <c r="S54" i="12"/>
  <c r="S70" i="12"/>
  <c r="S20" i="12"/>
  <c r="S13" i="12"/>
  <c r="S18" i="16"/>
  <c r="S90" i="16"/>
  <c r="S41" i="16"/>
  <c r="S10" i="16"/>
  <c r="S74" i="16"/>
  <c r="S15" i="16"/>
  <c r="S81" i="15"/>
  <c r="S89" i="15"/>
  <c r="S48" i="15"/>
  <c r="S96" i="11"/>
  <c r="S101" i="11"/>
  <c r="S5" i="11"/>
  <c r="S3" i="10"/>
  <c r="S98" i="11"/>
  <c r="S62" i="9"/>
  <c r="S78" i="9"/>
  <c r="S66" i="9"/>
  <c r="S42" i="9"/>
  <c r="S71" i="9"/>
  <c r="S36" i="9"/>
  <c r="S98" i="9"/>
  <c r="S94" i="9"/>
  <c r="S88" i="9"/>
  <c r="S72" i="9"/>
  <c r="S50" i="9"/>
  <c r="S41" i="9"/>
  <c r="S34" i="9"/>
  <c r="S9" i="9"/>
  <c r="S87" i="9"/>
  <c r="S55" i="9"/>
  <c r="S99" i="9"/>
  <c r="S83" i="9"/>
  <c r="S67" i="9"/>
  <c r="S48" i="9"/>
  <c r="S40" i="9"/>
  <c r="S32" i="9"/>
  <c r="S17" i="9"/>
  <c r="S82" i="9"/>
  <c r="S7" i="9"/>
  <c r="S97" i="9"/>
  <c r="S81" i="9"/>
  <c r="S65" i="9"/>
  <c r="S46" i="9"/>
  <c r="S37" i="9"/>
  <c r="S12" i="9"/>
  <c r="S49" i="9"/>
  <c r="S15" i="10"/>
  <c r="S82" i="16"/>
  <c r="S59" i="16"/>
  <c r="S96" i="16"/>
  <c r="S64" i="16"/>
  <c r="S97" i="16"/>
  <c r="S65" i="16"/>
  <c r="S38" i="16"/>
  <c r="S99" i="16"/>
  <c r="S67" i="16"/>
  <c r="S94" i="16"/>
  <c r="S78" i="16"/>
  <c r="S52" i="16"/>
  <c r="S92" i="16"/>
  <c r="S76" i="16"/>
  <c r="S53" i="16"/>
  <c r="S93" i="16"/>
  <c r="S77" i="16"/>
  <c r="S60" i="16"/>
  <c r="S51" i="16"/>
  <c r="S95" i="16"/>
  <c r="S79" i="16"/>
  <c r="S50" i="16"/>
  <c r="S30" i="16"/>
  <c r="S14" i="16"/>
  <c r="S28" i="16"/>
  <c r="S12" i="16"/>
  <c r="S98" i="15"/>
  <c r="S45" i="16"/>
  <c r="S25" i="16"/>
  <c r="S9" i="16"/>
  <c r="S23" i="16"/>
  <c r="S94" i="15"/>
  <c r="S86" i="15"/>
  <c r="S78" i="15"/>
  <c r="S70" i="15"/>
  <c r="S62" i="15"/>
  <c r="S54" i="15"/>
  <c r="S77" i="15"/>
  <c r="S60" i="15"/>
  <c r="S45" i="15"/>
  <c r="S80" i="15"/>
  <c r="S63" i="15"/>
  <c r="S31" i="15"/>
  <c r="S69" i="15"/>
  <c r="S52" i="15"/>
  <c r="S40" i="15"/>
  <c r="S26" i="15"/>
  <c r="S72" i="15"/>
  <c r="S55" i="15"/>
  <c r="S33" i="15"/>
  <c r="S20" i="15"/>
  <c r="S5" i="15"/>
  <c r="S90" i="12"/>
  <c r="S74" i="12"/>
  <c r="S58" i="12"/>
  <c r="S42" i="12"/>
  <c r="S29" i="12"/>
  <c r="S12" i="12"/>
  <c r="S21" i="15"/>
  <c r="S6" i="15"/>
  <c r="S96" i="12"/>
  <c r="S88" i="12"/>
  <c r="S80" i="12"/>
  <c r="S72" i="12"/>
  <c r="S64" i="12"/>
  <c r="S56" i="12"/>
  <c r="S48" i="12"/>
  <c r="S32" i="15"/>
  <c r="S14" i="15"/>
  <c r="S95" i="12"/>
  <c r="S89" i="12"/>
  <c r="S79" i="12"/>
  <c r="S73" i="12"/>
  <c r="S63" i="12"/>
  <c r="S57" i="12"/>
  <c r="S47" i="12"/>
  <c r="S41" i="12"/>
  <c r="S38" i="12"/>
  <c r="S31" i="12"/>
  <c r="S24" i="12"/>
  <c r="S9" i="12"/>
  <c r="S6" i="12"/>
  <c r="S15" i="15"/>
  <c r="S26" i="12"/>
  <c r="S101" i="10"/>
  <c r="S19" i="12"/>
  <c r="S92" i="9"/>
  <c r="S76" i="9"/>
  <c r="S60" i="9"/>
  <c r="S45" i="9"/>
  <c r="S10" i="9"/>
  <c r="S27" i="12"/>
  <c r="S91" i="9"/>
  <c r="S75" i="9"/>
  <c r="S59" i="9"/>
  <c r="S35" i="9"/>
  <c r="S8" i="9"/>
  <c r="S100" i="9"/>
  <c r="S84" i="9"/>
  <c r="S68" i="9"/>
  <c r="S51" i="9"/>
  <c r="S3" i="9"/>
  <c r="S98" i="10"/>
  <c r="S22" i="10"/>
  <c r="S83" i="10"/>
  <c r="S67" i="10"/>
  <c r="S51" i="10"/>
  <c r="S35" i="10"/>
  <c r="S17" i="10"/>
  <c r="S78" i="11"/>
  <c r="S28" i="9"/>
  <c r="S84" i="10"/>
  <c r="S68" i="10"/>
  <c r="S52" i="10"/>
  <c r="S36" i="10"/>
  <c r="S23" i="10"/>
  <c r="S87" i="11"/>
  <c r="S88" i="10"/>
  <c r="S72" i="10"/>
  <c r="S56" i="10"/>
  <c r="S40" i="10"/>
  <c r="S26" i="10"/>
  <c r="S8" i="10"/>
  <c r="S93" i="11"/>
  <c r="S95" i="10"/>
  <c r="S79" i="10"/>
  <c r="S63" i="10"/>
  <c r="S47" i="10"/>
  <c r="S33" i="10"/>
  <c r="S18" i="10"/>
  <c r="S102" i="11"/>
  <c r="S83" i="11"/>
  <c r="S77" i="11"/>
  <c r="S61" i="11"/>
  <c r="S44" i="11"/>
  <c r="S25" i="11"/>
  <c r="S81" i="11"/>
  <c r="S64" i="11"/>
  <c r="S48" i="11"/>
  <c r="S27" i="11"/>
  <c r="S14" i="11"/>
  <c r="S19" i="11"/>
  <c r="S69" i="11"/>
  <c r="S53" i="11"/>
  <c r="S37" i="11"/>
  <c r="S89" i="11"/>
  <c r="S62" i="11"/>
  <c r="S43" i="11"/>
  <c r="S34" i="11"/>
  <c r="S16" i="11"/>
  <c r="S17" i="11"/>
  <c r="S88" i="16"/>
  <c r="S58" i="16"/>
  <c r="S73" i="16"/>
  <c r="S49" i="16"/>
  <c r="S63" i="16"/>
  <c r="S3" i="16"/>
  <c r="S24" i="16"/>
  <c r="S21" i="16"/>
  <c r="S7" i="16"/>
  <c r="S59" i="15"/>
  <c r="S29" i="15"/>
  <c r="S42" i="15"/>
  <c r="S68" i="15"/>
  <c r="S99" i="15"/>
  <c r="S71" i="15"/>
  <c r="S36" i="15"/>
  <c r="S3" i="15"/>
  <c r="S5" i="12"/>
  <c r="S19" i="15"/>
  <c r="S24" i="15"/>
  <c r="S9" i="15"/>
  <c r="S99" i="12"/>
  <c r="S93" i="12"/>
  <c r="S83" i="12"/>
  <c r="S77" i="12"/>
  <c r="S67" i="12"/>
  <c r="S61" i="12"/>
  <c r="S51" i="12"/>
  <c r="S45" i="12"/>
  <c r="S33" i="12"/>
  <c r="S30" i="12"/>
  <c r="S23" i="12"/>
  <c r="S16" i="12"/>
  <c r="S25" i="15"/>
  <c r="S10" i="15"/>
  <c r="S11" i="12"/>
  <c r="S3" i="12"/>
  <c r="S10" i="12"/>
  <c r="S89" i="9"/>
  <c r="S73" i="9"/>
  <c r="S57" i="9"/>
  <c r="S5" i="9"/>
  <c r="S100" i="10"/>
  <c r="S95" i="9"/>
  <c r="S79" i="9"/>
  <c r="S63" i="9"/>
  <c r="S47" i="9"/>
  <c r="S22" i="9"/>
  <c r="S14" i="9"/>
  <c r="S81" i="10"/>
  <c r="S65" i="10"/>
  <c r="S49" i="10"/>
  <c r="S34" i="10"/>
  <c r="S16" i="10"/>
  <c r="S82" i="10"/>
  <c r="S66" i="10"/>
  <c r="S50" i="10"/>
  <c r="S31" i="10"/>
  <c r="S13" i="10"/>
  <c r="S97" i="11"/>
  <c r="S84" i="11"/>
  <c r="S96" i="10"/>
  <c r="S86" i="10"/>
  <c r="S70" i="10"/>
  <c r="S54" i="10"/>
  <c r="S38" i="10"/>
  <c r="S19" i="10"/>
  <c r="S4" i="10"/>
  <c r="S90" i="11"/>
  <c r="S93" i="10"/>
  <c r="S77" i="10"/>
  <c r="S61" i="10"/>
  <c r="S45" i="10"/>
  <c r="S28" i="10"/>
  <c r="S80" i="11"/>
  <c r="S76" i="11"/>
  <c r="S60" i="11"/>
  <c r="S42" i="11"/>
  <c r="S21" i="11"/>
  <c r="S70" i="11"/>
  <c r="S54" i="11"/>
  <c r="S46" i="11"/>
  <c r="S26" i="11"/>
  <c r="S10" i="11"/>
  <c r="S15" i="11"/>
  <c r="S68" i="11"/>
  <c r="S52" i="11"/>
  <c r="S33" i="11"/>
  <c r="S75" i="11"/>
  <c r="S59" i="11"/>
  <c r="S41" i="11"/>
  <c r="S30" i="11"/>
  <c r="S12" i="11"/>
  <c r="S9" i="11"/>
  <c r="S72" i="16"/>
  <c r="S48" i="16"/>
  <c r="S89" i="16"/>
  <c r="S37" i="16"/>
  <c r="S91" i="16"/>
  <c r="S75" i="16"/>
  <c r="S26" i="16"/>
  <c r="S8" i="16"/>
  <c r="S40" i="16"/>
  <c r="S4" i="16"/>
  <c r="S19" i="16"/>
  <c r="S76" i="15"/>
  <c r="S44" i="15"/>
  <c r="S79" i="15"/>
  <c r="S101" i="15"/>
  <c r="S38" i="15"/>
  <c r="S50" i="15"/>
  <c r="S18" i="15"/>
  <c r="S86" i="16"/>
  <c r="S70" i="16"/>
  <c r="S46" i="16"/>
  <c r="S34" i="16"/>
  <c r="S84" i="16"/>
  <c r="S68" i="16"/>
  <c r="S85" i="16"/>
  <c r="S69" i="16"/>
  <c r="S54" i="16"/>
  <c r="S44" i="16"/>
  <c r="S36" i="16"/>
  <c r="S100" i="16"/>
  <c r="S87" i="16"/>
  <c r="S71" i="16"/>
  <c r="S56" i="16"/>
  <c r="S47" i="16"/>
  <c r="S43" i="16"/>
  <c r="S22" i="16"/>
  <c r="S20" i="16"/>
  <c r="S97" i="15"/>
  <c r="S87" i="15"/>
  <c r="S61" i="16"/>
  <c r="S33" i="16"/>
  <c r="S17" i="16"/>
  <c r="S31" i="16"/>
  <c r="S5" i="16"/>
  <c r="S93" i="15"/>
  <c r="S85" i="15"/>
  <c r="S74" i="15"/>
  <c r="S66" i="15"/>
  <c r="S58" i="15"/>
  <c r="S75" i="15"/>
  <c r="S46" i="15"/>
  <c r="S35" i="15"/>
  <c r="S28" i="15"/>
  <c r="S65" i="15"/>
  <c r="S95" i="15"/>
  <c r="S67" i="15"/>
  <c r="S51" i="15"/>
  <c r="S47" i="15"/>
  <c r="S88" i="15"/>
  <c r="S57" i="15"/>
  <c r="S34" i="15"/>
  <c r="S12" i="15"/>
  <c r="S98" i="12"/>
  <c r="S82" i="12"/>
  <c r="S66" i="12"/>
  <c r="S50" i="12"/>
  <c r="S28" i="12"/>
  <c r="S43" i="15"/>
  <c r="S13" i="15"/>
  <c r="S100" i="12"/>
  <c r="S92" i="12"/>
  <c r="S84" i="12"/>
  <c r="S76" i="12"/>
  <c r="S68" i="12"/>
  <c r="S60" i="12"/>
  <c r="S52" i="12"/>
  <c r="S44" i="12"/>
  <c r="S22" i="15"/>
  <c r="S7" i="15"/>
  <c r="S97" i="12"/>
  <c r="S87" i="12"/>
  <c r="S81" i="12"/>
  <c r="S71" i="12"/>
  <c r="S65" i="12"/>
  <c r="S55" i="12"/>
  <c r="S49" i="12"/>
  <c r="S40" i="12"/>
  <c r="S25" i="12"/>
  <c r="S22" i="12"/>
  <c r="S15" i="12"/>
  <c r="S8" i="12"/>
  <c r="S23" i="15"/>
  <c r="S4" i="15"/>
  <c r="S4" i="12"/>
  <c r="S52" i="9"/>
  <c r="S44" i="9"/>
  <c r="S38" i="9"/>
  <c r="S33" i="9"/>
  <c r="S25" i="9"/>
  <c r="S101" i="9"/>
  <c r="S85" i="9"/>
  <c r="S69" i="9"/>
  <c r="S53" i="9"/>
  <c r="S26" i="9"/>
  <c r="S18" i="9"/>
  <c r="S2" i="9"/>
  <c r="S2" i="12"/>
  <c r="S86" i="9"/>
  <c r="S70" i="9"/>
  <c r="S56" i="9"/>
  <c r="S31" i="9"/>
  <c r="S24" i="9"/>
  <c r="S16" i="9"/>
  <c r="S35" i="12"/>
  <c r="S93" i="9"/>
  <c r="S77" i="9"/>
  <c r="S61" i="9"/>
  <c r="S43" i="9"/>
  <c r="S30" i="9"/>
  <c r="S19" i="9"/>
  <c r="S11" i="9"/>
  <c r="S2" i="10"/>
  <c r="S97" i="10"/>
  <c r="S80" i="10"/>
  <c r="S64" i="10"/>
  <c r="S48" i="10"/>
  <c r="S29" i="10"/>
  <c r="S14" i="10"/>
  <c r="S94" i="11"/>
  <c r="S87" i="10"/>
  <c r="S71" i="10"/>
  <c r="S55" i="10"/>
  <c r="S39" i="10"/>
  <c r="S30" i="10"/>
  <c r="S11" i="10"/>
  <c r="S95" i="11"/>
  <c r="S79" i="11"/>
  <c r="S91" i="10"/>
  <c r="S75" i="10"/>
  <c r="S59" i="10"/>
  <c r="S43" i="10"/>
  <c r="S32" i="10"/>
  <c r="S12" i="10"/>
  <c r="S100" i="11"/>
  <c r="S85" i="11"/>
  <c r="S20" i="9"/>
  <c r="S92" i="10"/>
  <c r="S76" i="10"/>
  <c r="S60" i="10"/>
  <c r="S44" i="10"/>
  <c r="S24" i="10"/>
  <c r="S9" i="10"/>
  <c r="S91" i="11"/>
  <c r="S66" i="11"/>
  <c r="S47" i="11"/>
  <c r="S35" i="11"/>
  <c r="S13" i="11"/>
  <c r="S67" i="11"/>
  <c r="S51" i="11"/>
  <c r="S36" i="11"/>
  <c r="S22" i="11"/>
  <c r="S6" i="11"/>
  <c r="S74" i="11"/>
  <c r="S58" i="11"/>
  <c r="S50" i="11"/>
  <c r="S29" i="11"/>
  <c r="S73" i="11"/>
  <c r="S57" i="11"/>
  <c r="S40" i="11"/>
  <c r="S24" i="11"/>
  <c r="S8" i="11"/>
  <c r="S66" i="16"/>
  <c r="S42" i="16"/>
  <c r="S80" i="16"/>
  <c r="S55" i="16"/>
  <c r="S81" i="16"/>
  <c r="S35" i="16"/>
  <c r="S83" i="16"/>
  <c r="S39" i="16"/>
  <c r="S6" i="16"/>
  <c r="S32" i="16"/>
  <c r="S16" i="16"/>
  <c r="S2" i="16"/>
  <c r="S90" i="15"/>
  <c r="S82" i="15"/>
  <c r="S57" i="16"/>
  <c r="S29" i="16"/>
  <c r="S13" i="16"/>
  <c r="S27" i="16"/>
  <c r="S11" i="16"/>
  <c r="S100" i="15"/>
  <c r="S92" i="15"/>
  <c r="S84" i="15"/>
  <c r="S91" i="15"/>
  <c r="S61" i="15"/>
  <c r="S30" i="15"/>
  <c r="S96" i="15"/>
  <c r="S64" i="15"/>
  <c r="S41" i="15"/>
  <c r="S83" i="15"/>
  <c r="S53" i="15"/>
  <c r="S49" i="15"/>
  <c r="S37" i="15"/>
  <c r="S73" i="15"/>
  <c r="S56" i="15"/>
  <c r="S39" i="15"/>
  <c r="S11" i="15"/>
  <c r="S94" i="12"/>
  <c r="S78" i="12"/>
  <c r="S62" i="12"/>
  <c r="S46" i="12"/>
  <c r="S36" i="12"/>
  <c r="S21" i="12"/>
  <c r="S27" i="15"/>
  <c r="S8" i="15"/>
  <c r="S16" i="15"/>
  <c r="S101" i="12"/>
  <c r="S91" i="12"/>
  <c r="S85" i="12"/>
  <c r="S75" i="12"/>
  <c r="S69" i="12"/>
  <c r="S59" i="12"/>
  <c r="S53" i="12"/>
  <c r="S43" i="12"/>
  <c r="S39" i="12"/>
  <c r="S32" i="12"/>
  <c r="S17" i="12"/>
  <c r="S14" i="12"/>
  <c r="S7" i="12"/>
  <c r="S17" i="15"/>
  <c r="S2" i="15"/>
  <c r="S34" i="12"/>
  <c r="S23" i="9"/>
  <c r="S15" i="9"/>
  <c r="S99" i="10"/>
  <c r="S96" i="9"/>
  <c r="S80" i="9"/>
  <c r="S64" i="9"/>
  <c r="S54" i="9"/>
  <c r="S39" i="9"/>
  <c r="S29" i="9"/>
  <c r="S21" i="9"/>
  <c r="S13" i="9"/>
  <c r="S18" i="12"/>
  <c r="S90" i="9"/>
  <c r="S74" i="9"/>
  <c r="S58" i="9"/>
  <c r="S27" i="9"/>
  <c r="S6" i="9"/>
  <c r="S94" i="10"/>
  <c r="S78" i="10"/>
  <c r="S62" i="10"/>
  <c r="S46" i="10"/>
  <c r="S21" i="10"/>
  <c r="S6" i="10"/>
  <c r="S86" i="11"/>
  <c r="S85" i="10"/>
  <c r="S69" i="10"/>
  <c r="S53" i="10"/>
  <c r="S37" i="10"/>
  <c r="S25" i="10"/>
  <c r="S7" i="10"/>
  <c r="S92" i="11"/>
  <c r="S89" i="10"/>
  <c r="S73" i="10"/>
  <c r="S57" i="10"/>
  <c r="S41" i="10"/>
  <c r="S27" i="10"/>
  <c r="S10" i="10"/>
  <c r="S99" i="11"/>
  <c r="S82" i="11"/>
  <c r="S4" i="9"/>
  <c r="S90" i="10"/>
  <c r="S74" i="10"/>
  <c r="S58" i="10"/>
  <c r="S42" i="10"/>
  <c r="S20" i="10"/>
  <c r="S5" i="10"/>
  <c r="S88" i="11"/>
  <c r="S2" i="11"/>
  <c r="S3" i="11"/>
  <c r="S63" i="11"/>
  <c r="S45" i="11"/>
  <c r="S31" i="11"/>
  <c r="S11" i="11"/>
  <c r="S65" i="11"/>
  <c r="S49" i="11"/>
  <c r="S32" i="11"/>
  <c r="S18" i="11"/>
  <c r="S23" i="11"/>
  <c r="S71" i="11"/>
  <c r="S55" i="11"/>
  <c r="S39" i="11"/>
  <c r="S28" i="11"/>
  <c r="S72" i="11"/>
  <c r="S56" i="11"/>
  <c r="S38" i="11"/>
  <c r="S20" i="11"/>
  <c r="S4" i="11"/>
  <c r="S7" i="11"/>
</calcChain>
</file>

<file path=xl/sharedStrings.xml><?xml version="1.0" encoding="utf-8"?>
<sst xmlns="http://schemas.openxmlformats.org/spreadsheetml/2006/main" count="312" uniqueCount="41">
  <si>
    <t>Nr.</t>
  </si>
  <si>
    <t>Kl.</t>
  </si>
  <si>
    <t>Name</t>
  </si>
  <si>
    <t>Vorname</t>
  </si>
  <si>
    <t>Geb-dat</t>
  </si>
  <si>
    <t>Weit-sprung</t>
  </si>
  <si>
    <t>Pkt. Weit</t>
  </si>
  <si>
    <t>Pl.</t>
  </si>
  <si>
    <t>Note</t>
  </si>
  <si>
    <t>50m Sprint</t>
  </si>
  <si>
    <t>Pkt. 50m</t>
  </si>
  <si>
    <t>Ball 80g</t>
  </si>
  <si>
    <t>Pkt. Ball</t>
  </si>
  <si>
    <t>MK Pkt.</t>
  </si>
  <si>
    <t>MK-Rang</t>
  </si>
  <si>
    <t>05A</t>
  </si>
  <si>
    <t>05B</t>
  </si>
  <si>
    <t>05C</t>
  </si>
  <si>
    <t>05D</t>
  </si>
  <si>
    <t>06A</t>
  </si>
  <si>
    <t>06B</t>
  </si>
  <si>
    <t>06C</t>
  </si>
  <si>
    <t xml:space="preserve"> </t>
  </si>
  <si>
    <t>75m Sprint</t>
  </si>
  <si>
    <t>Pkt. 75m</t>
  </si>
  <si>
    <t>07A</t>
  </si>
  <si>
    <t>07B</t>
  </si>
  <si>
    <t>07C</t>
  </si>
  <si>
    <t>Kugel 3kg</t>
  </si>
  <si>
    <t>Pkt. 3kg</t>
  </si>
  <si>
    <t>100m Sprint</t>
  </si>
  <si>
    <t>Pkt. 100m</t>
  </si>
  <si>
    <t>Kugel 4kg</t>
  </si>
  <si>
    <t>Pkt. 4kg</t>
  </si>
  <si>
    <t>09A</t>
  </si>
  <si>
    <t>09B</t>
  </si>
  <si>
    <t>09C</t>
  </si>
  <si>
    <t>10A</t>
  </si>
  <si>
    <t>10B</t>
  </si>
  <si>
    <t>10C</t>
  </si>
  <si>
    <t>07D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</si>
</sst>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charset val="134"/>
      <scheme val="minor"/>
    </font>
    <font>
      <sz val="11"/>
      <color theme="1"/>
      <name val="Calibri Light"/>
      <charset val="134"/>
      <scheme val="major"/>
    </font>
    <font>
      <b/>
      <sz val="11"/>
      <color theme="1"/>
      <name val="Calibri Light"/>
      <charset val="134"/>
      <scheme val="major"/>
    </font>
    <font>
      <sz val="11"/>
      <color rgb="FF000000"/>
      <name val="Calibri Light"/>
      <charset val="134"/>
      <scheme val="major"/>
    </font>
    <font>
      <sz val="12"/>
      <color rgb="FF000000"/>
      <name val="Calibri Light"/>
      <charset val="134"/>
      <scheme val="major"/>
    </font>
    <font>
      <sz val="10"/>
      <color rgb="FF000000"/>
      <name val="Calibri Light"/>
      <charset val="134"/>
      <scheme val="major"/>
    </font>
    <font>
      <b/>
      <sz val="10"/>
      <color theme="1"/>
      <name val="Calibri Light"/>
      <charset val="134"/>
      <scheme val="major"/>
    </font>
    <font>
      <sz val="10"/>
      <name val="Calibri Light"/>
      <charset val="134"/>
      <scheme val="major"/>
    </font>
    <font>
      <sz val="11"/>
      <color rgb="FFFF0000"/>
      <name val="Calibri Light"/>
      <charset val="134"/>
      <scheme val="major"/>
    </font>
    <font>
      <sz val="10"/>
      <color rgb="FF0070C0"/>
      <name val="Calibri Light"/>
      <charset val="134"/>
      <scheme val="major"/>
    </font>
    <font>
      <i/>
      <sz val="11"/>
      <color rgb="FF0070C0"/>
      <name val="Calibri Light"/>
      <charset val="134"/>
      <scheme val="major"/>
    </font>
    <font>
      <sz val="11"/>
      <name val="Calibri Light"/>
      <charset val="134"/>
      <scheme val="major"/>
    </font>
    <font>
      <sz val="10"/>
      <color theme="1"/>
      <name val="Calibri Light"/>
      <charset val="134"/>
      <scheme val="major"/>
    </font>
    <font>
      <sz val="10"/>
      <color rgb="FFFF0000"/>
      <name val="Calibri Light"/>
      <charset val="134"/>
      <scheme val="major"/>
    </font>
    <font>
      <sz val="11"/>
      <color theme="1"/>
      <name val="Calibri Light"/>
      <charset val="134"/>
    </font>
    <font>
      <sz val="11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hair">
        <color auto="1"/>
      </left>
      <right style="hair">
        <color auto="1"/>
      </right>
      <top style="thin">
        <color rgb="FFA0A0A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rgb="FFA0A0A0"/>
      </left>
      <right/>
      <top/>
      <bottom style="thin">
        <color rgb="FFA0A0A0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rgb="FFA0A0A0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4" fillId="5" borderId="27" applyNumberFormat="0" applyFont="0" applyAlignment="0" applyProtection="0"/>
    <xf numFmtId="0" fontId="14" fillId="0" borderId="0" applyNumberFormat="0" applyFont="0" applyFill="0" applyBorder="0" applyProtection="0"/>
  </cellStyleXfs>
  <cellXfs count="19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2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2" fontId="1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left" vertical="center" wrapText="1"/>
      <protection locked="0"/>
    </xf>
    <xf numFmtId="2" fontId="1" fillId="0" borderId="15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left" vertical="center" wrapText="1"/>
      <protection locked="0"/>
    </xf>
    <xf numFmtId="14" fontId="5" fillId="0" borderId="17" xfId="0" applyNumberFormat="1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9" fillId="2" borderId="18" xfId="0" applyFont="1" applyFill="1" applyBorder="1" applyAlignment="1" applyProtection="1">
      <alignment horizontal="center" vertical="center" textRotation="90" wrapText="1"/>
      <protection locked="0"/>
    </xf>
    <xf numFmtId="2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>
      <alignment horizontal="center" vertical="center"/>
    </xf>
    <xf numFmtId="2" fontId="1" fillId="0" borderId="3" xfId="0" applyNumberFormat="1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>
      <alignment horizontal="center" vertical="center"/>
    </xf>
    <xf numFmtId="2" fontId="1" fillId="0" borderId="5" xfId="0" applyNumberFormat="1" applyFont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 textRotation="90" wrapText="1"/>
      <protection locked="0"/>
    </xf>
    <xf numFmtId="2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textRotation="90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 applyProtection="1">
      <alignment vertic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left" vertical="center"/>
      <protection locked="0"/>
    </xf>
    <xf numFmtId="2" fontId="1" fillId="0" borderId="24" xfId="0" applyNumberFormat="1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2" fontId="1" fillId="0" borderId="21" xfId="0" applyNumberFormat="1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 textRotation="90" wrapText="1"/>
      <protection locked="0"/>
    </xf>
    <xf numFmtId="0" fontId="1" fillId="0" borderId="21" xfId="0" applyFont="1" applyBorder="1" applyProtection="1"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17" xfId="0" applyNumberFormat="1" applyFont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center" vertical="center" textRotation="90" wrapText="1"/>
      <protection locked="0"/>
    </xf>
    <xf numFmtId="2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left"/>
      <protection locked="0"/>
    </xf>
    <xf numFmtId="0" fontId="12" fillId="0" borderId="0" xfId="0" applyFont="1" applyAlignment="1">
      <alignment horizontal="left"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2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14" fontId="1" fillId="0" borderId="20" xfId="0" applyNumberFormat="1" applyFont="1" applyBorder="1" applyAlignment="1" applyProtection="1">
      <alignment horizontal="center" vertical="center"/>
      <protection locked="0"/>
    </xf>
    <xf numFmtId="2" fontId="1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2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" fillId="0" borderId="24" xfId="0" applyFont="1" applyBorder="1" applyAlignment="1" applyProtection="1">
      <alignment vertical="center"/>
      <protection locked="0"/>
    </xf>
    <xf numFmtId="0" fontId="12" fillId="0" borderId="22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2" fontId="1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textRotation="90" wrapText="1"/>
      <protection locked="0"/>
    </xf>
    <xf numFmtId="0" fontId="9" fillId="3" borderId="9" xfId="0" applyFont="1" applyFill="1" applyBorder="1" applyAlignment="1" applyProtection="1">
      <alignment horizontal="center" vertical="center" textRotation="90" wrapText="1"/>
      <protection locked="0"/>
    </xf>
    <xf numFmtId="2" fontId="12" fillId="3" borderId="10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 textRotation="90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left" vertical="center"/>
      <protection locked="0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2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4" fontId="12" fillId="0" borderId="17" xfId="0" applyNumberFormat="1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left" vertical="center"/>
      <protection locked="0"/>
    </xf>
    <xf numFmtId="0" fontId="1" fillId="0" borderId="17" xfId="0" applyFont="1" applyFill="1" applyBorder="1" applyAlignment="1" applyProtection="1">
      <alignment horizontal="left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/>
    </xf>
    <xf numFmtId="0" fontId="1" fillId="0" borderId="0" xfId="0" applyFont="1" applyFill="1"/>
    <xf numFmtId="14" fontId="1" fillId="0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0" fillId="0" borderId="20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/>
    </xf>
    <xf numFmtId="14" fontId="1" fillId="0" borderId="17" xfId="0" applyNumberFormat="1" applyFont="1" applyFill="1" applyBorder="1" applyAlignment="1" applyProtection="1">
      <alignment horizontal="left" vertical="center"/>
      <protection locked="0"/>
    </xf>
    <xf numFmtId="14" fontId="18" fillId="0" borderId="17" xfId="0" applyNumberFormat="1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left"/>
      <protection locked="0"/>
    </xf>
    <xf numFmtId="0" fontId="17" fillId="0" borderId="8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14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Fill="1" applyBorder="1" applyAlignment="1" applyProtection="1">
      <alignment horizontal="left" vertical="center" wrapText="1"/>
      <protection locked="0"/>
    </xf>
    <xf numFmtId="14" fontId="5" fillId="0" borderId="17" xfId="0" applyNumberFormat="1" applyFont="1" applyFill="1" applyBorder="1" applyAlignment="1" applyProtection="1">
      <alignment horizontal="left" vertical="center" wrapText="1"/>
      <protection locked="0"/>
    </xf>
  </cellXfs>
  <cellStyles count="3">
    <cellStyle name="Notiz 2" xfId="1" xr:uid="{00000000-0005-0000-0000-000001000000}"/>
    <cellStyle name="Standard" xfId="0" builtinId="0"/>
    <cellStyle name="Standard 2" xfId="2" xr:uid="{00000000-0005-0000-0000-000015000000}"/>
  </cellStyles>
  <dxfs count="61">
    <dxf>
      <font>
        <b/>
        <i val="0"/>
        <color theme="1"/>
      </font>
      <fill>
        <patternFill patternType="solid">
          <bgColor theme="7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/>
        <u/>
        <color rgb="FFFF0000"/>
      </font>
    </dxf>
    <dxf>
      <fill>
        <patternFill patternType="solid">
          <bgColor theme="9" tint="0.59996337778862885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5" tint="0.5999633777886288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theme="1"/>
      </font>
      <fill>
        <patternFill patternType="solid">
          <bgColor theme="7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/>
        <u/>
        <color rgb="FFFF0000"/>
      </font>
    </dxf>
    <dxf>
      <fill>
        <patternFill patternType="solid">
          <bgColor theme="9" tint="0.59996337778862885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5" tint="0.5999633777886288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theme="1"/>
      </font>
      <fill>
        <patternFill patternType="solid">
          <bgColor theme="7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/>
        <u/>
        <color rgb="FFFF0000"/>
      </font>
    </dxf>
    <dxf>
      <fill>
        <patternFill patternType="solid">
          <bgColor theme="9" tint="0.59996337778862885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5" tint="0.5999633777886288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theme="1"/>
      </font>
      <fill>
        <patternFill patternType="solid">
          <bgColor theme="7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/>
        <u/>
        <color rgb="FFFF0000"/>
      </font>
    </dxf>
    <dxf>
      <font>
        <b val="0"/>
        <i/>
        <u/>
        <color rgb="FFFF0000"/>
      </font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theme="7" tint="0.59996337778862885"/>
        </patternFill>
      </fill>
    </dxf>
    <dxf>
      <font>
        <b/>
        <i val="0"/>
        <color theme="1"/>
      </font>
      <fill>
        <patternFill patternType="solid">
          <bgColor theme="7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/>
        <u/>
        <color rgb="FFFF0000"/>
      </font>
    </dxf>
    <dxf>
      <font>
        <b val="0"/>
        <i/>
        <u/>
        <color rgb="FFFF0000"/>
      </font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theme="7" tint="0.59996337778862885"/>
        </patternFill>
      </fill>
    </dxf>
    <dxf>
      <font>
        <b val="0"/>
        <i/>
        <u/>
        <color rgb="FFFF0000"/>
      </font>
    </dxf>
    <dxf>
      <font>
        <b/>
        <i val="0"/>
        <color theme="1"/>
      </font>
      <fill>
        <patternFill patternType="solid">
          <bgColor theme="7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6" tint="0.79995117038483843"/>
        </patternFill>
      </fill>
    </dxf>
    <dxf>
      <fill>
        <patternFill patternType="solid"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 patternType="solid"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2"/>
  <sheetViews>
    <sheetView showGridLines="0" zoomScale="140" zoomScaleNormal="140" workbookViewId="0">
      <pane ySplit="1" topLeftCell="A2" activePane="bottomLeft" state="frozen"/>
      <selection pane="bottomLeft" activeCell="B2" sqref="B2"/>
    </sheetView>
  </sheetViews>
  <sheetFormatPr baseColWidth="10" defaultColWidth="11.42578125" defaultRowHeight="15"/>
  <cols>
    <col min="1" max="1" width="4.7109375" style="2" customWidth="1"/>
    <col min="2" max="2" width="4.42578125" style="1" customWidth="1"/>
    <col min="3" max="3" width="17.85546875" style="4" customWidth="1"/>
    <col min="4" max="4" width="18" style="4" customWidth="1"/>
    <col min="5" max="5" width="10.28515625" style="121" customWidth="1"/>
    <col min="6" max="6" width="7.140625" style="5" customWidth="1"/>
    <col min="7" max="7" width="5.7109375" style="1" customWidth="1"/>
    <col min="8" max="9" width="4.28515625" style="1" customWidth="1"/>
    <col min="10" max="10" width="6.7109375" style="5" customWidth="1"/>
    <col min="11" max="11" width="5.7109375" style="1" customWidth="1"/>
    <col min="12" max="13" width="4.28515625" style="1" customWidth="1"/>
    <col min="14" max="14" width="6.5703125" style="5" customWidth="1"/>
    <col min="15" max="15" width="5.7109375" style="1" customWidth="1"/>
    <col min="16" max="16" width="4.28515625" style="1" customWidth="1"/>
    <col min="17" max="17" width="4.42578125" style="1" customWidth="1"/>
    <col min="18" max="18" width="7.7109375" style="1" customWidth="1"/>
    <col min="19" max="19" width="6.85546875" style="1" customWidth="1"/>
    <col min="20" max="16384" width="11.42578125" style="2"/>
  </cols>
  <sheetData>
    <row r="1" spans="1:19" s="1" customFormat="1" ht="26.25" customHeight="1">
      <c r="A1" s="95" t="s">
        <v>0</v>
      </c>
      <c r="B1" s="101" t="s">
        <v>1</v>
      </c>
      <c r="C1" s="96" t="s">
        <v>2</v>
      </c>
      <c r="D1" s="96" t="s">
        <v>3</v>
      </c>
      <c r="E1" s="113" t="s">
        <v>4</v>
      </c>
      <c r="F1" s="132" t="s">
        <v>5</v>
      </c>
      <c r="G1" s="27" t="s">
        <v>6</v>
      </c>
      <c r="H1" s="103" t="s">
        <v>7</v>
      </c>
      <c r="I1" s="133" t="s">
        <v>8</v>
      </c>
      <c r="J1" s="135" t="s">
        <v>9</v>
      </c>
      <c r="K1" s="41" t="s">
        <v>10</v>
      </c>
      <c r="L1" s="108" t="s">
        <v>7</v>
      </c>
      <c r="M1" s="134" t="s">
        <v>8</v>
      </c>
      <c r="N1" s="136" t="s">
        <v>11</v>
      </c>
      <c r="O1" s="49" t="s">
        <v>12</v>
      </c>
      <c r="P1" s="112" t="s">
        <v>7</v>
      </c>
      <c r="Q1" s="137" t="s">
        <v>8</v>
      </c>
      <c r="R1" s="138" t="s">
        <v>13</v>
      </c>
      <c r="S1" s="113" t="s">
        <v>14</v>
      </c>
    </row>
    <row r="2" spans="1:19" ht="20.100000000000001" customHeight="1">
      <c r="A2" s="97">
        <v>1</v>
      </c>
      <c r="B2" s="122" t="s">
        <v>15</v>
      </c>
      <c r="C2" s="84"/>
      <c r="D2" s="84"/>
      <c r="E2" s="129"/>
      <c r="F2" s="30"/>
      <c r="G2" s="31">
        <f t="shared" ref="G2:G66" si="0">IF(F2=0,0,(ROUNDDOWN(((SQRT(F2)-1.15028)/0.00219),0)))</f>
        <v>0</v>
      </c>
      <c r="H2" s="31" t="b">
        <f t="shared" ref="H2:H66" si="1">IF(G2&gt;0,RANK(G2,$G$2:$G$102,0))</f>
        <v>0</v>
      </c>
      <c r="I2" s="109">
        <f>IF(F2=(0),0,IF(F2&gt;=(3.4),1,IF(F2&gt;=(3),2,IF(F2&gt;=(2.7),3,IF(F2&gt;=(2.4),4,IF(F2&gt;=(2.2),5,IF(F2&lt;(2.2),6,)))))))</f>
        <v>0</v>
      </c>
      <c r="J2" s="30"/>
      <c r="K2" s="31">
        <f>IF(J2=0,0,(ROUNDDOWN((PRODUCT(50/(J2+0.24)-3.79)/0.0069),0)))</f>
        <v>0</v>
      </c>
      <c r="L2" s="31" t="b">
        <f>IF(K2&gt;0,RANK(K2,$K$2:$K$102,0))</f>
        <v>0</v>
      </c>
      <c r="M2" s="109">
        <f>IF(J2=(0),0,IF(J2&lt;=(8.5),1,IF(J2&lt;=(8.9),2,IF(J2&lt;=(9.5),3,IF(J2&lt;=(10),4,IF(J2&lt;=(10.9),5,IF(J2&gt;=(10.9),6,)))))))</f>
        <v>0</v>
      </c>
      <c r="N2" s="30"/>
      <c r="O2" s="31">
        <f>IF(N2=0,0,(ROUNDDOWN(((SQRT(N2)-2.8)/0.011),0)))</f>
        <v>0</v>
      </c>
      <c r="P2" s="31" t="b">
        <f>IF(O2&gt;0,RANK(O2,$O$2:$O$102,0))</f>
        <v>0</v>
      </c>
      <c r="Q2" s="109">
        <f>IF(N2=(0),0,IF(N2&gt;=(35.5),1,IF(N2&gt;=(31),2,IF(N2&gt;=(25),3,IF(N2&gt;=(22),4,IF(N2&gt;=(16),5,IF(N2&lt;(16),6,)))))))</f>
        <v>0</v>
      </c>
      <c r="R2" s="139">
        <f t="shared" ref="R2:R66" si="2">K2+G2+O2</f>
        <v>0</v>
      </c>
      <c r="S2" s="124">
        <f>RANK(R2,$R$2:$R$101)</f>
        <v>1</v>
      </c>
    </row>
    <row r="3" spans="1:19" ht="20.100000000000001" customHeight="1">
      <c r="A3" s="99">
        <v>2</v>
      </c>
      <c r="B3" s="123" t="s">
        <v>15</v>
      </c>
      <c r="C3" s="24"/>
      <c r="D3" s="24"/>
      <c r="E3" s="130"/>
      <c r="F3" s="33"/>
      <c r="G3" s="34">
        <f t="shared" si="0"/>
        <v>0</v>
      </c>
      <c r="H3" s="34" t="b">
        <f t="shared" si="1"/>
        <v>0</v>
      </c>
      <c r="I3" s="110">
        <f t="shared" ref="I3:I66" si="3">IF(F3=(0),0,IF(F3&gt;=(3.4),1,IF(F3&gt;=(3),2,IF(F3&gt;=(2.7),3,IF(F3&gt;=(2.4),4,IF(F3&gt;=(2.2),5,IF(F3&lt;(2.2),6,)))))))</f>
        <v>0</v>
      </c>
      <c r="J3" s="33"/>
      <c r="K3" s="34">
        <f t="shared" ref="K3:K67" si="4">IF(J3=0,0,(ROUNDDOWN((PRODUCT(50/(J3+0.24)-3.79)/0.0069),0)))</f>
        <v>0</v>
      </c>
      <c r="L3" s="34" t="b">
        <f>IF(K3&gt;0,RANK(K3,$K$2:$K$102,0))</f>
        <v>0</v>
      </c>
      <c r="M3" s="110">
        <f t="shared" ref="M3:M66" si="5">IF(J3=(0),0,IF(J3&lt;=(8.5),1,IF(J3&lt;=(8.9),2,IF(J3&lt;=(9.5),3,IF(J3&lt;=(10),4,IF(J3&lt;=(10.9),5,IF(J3&gt;=(10.9),6,)))))))</f>
        <v>0</v>
      </c>
      <c r="N3" s="33"/>
      <c r="O3" s="34">
        <f t="shared" ref="O3:O67" si="6">IF(N3=0,0,(ROUNDDOWN(((SQRT(N3)-2.8)/0.011),0)))</f>
        <v>0</v>
      </c>
      <c r="P3" s="34" t="b">
        <f>IF(O3&gt;0,RANK(O3,$O$2:$O$102,0))</f>
        <v>0</v>
      </c>
      <c r="Q3" s="110">
        <f t="shared" ref="Q3:Q66" si="7">IF(N3=(0),0,IF(N3&gt;=(35.5),1,IF(N3&gt;=(31),2,IF(N3&gt;=(25),3,IF(N3&gt;=(22),4,IF(N3&gt;=(16),5,IF(N3&lt;(16),6,)))))))</f>
        <v>0</v>
      </c>
      <c r="R3" s="140">
        <f t="shared" si="2"/>
        <v>0</v>
      </c>
      <c r="S3" s="125">
        <f t="shared" ref="S3:S67" si="8">RANK(R3,$R$2:$R$101)</f>
        <v>1</v>
      </c>
    </row>
    <row r="4" spans="1:19" ht="20.100000000000001" customHeight="1">
      <c r="A4" s="99">
        <v>3</v>
      </c>
      <c r="B4" s="123" t="s">
        <v>15</v>
      </c>
      <c r="C4" s="24"/>
      <c r="D4" s="24"/>
      <c r="E4" s="130"/>
      <c r="F4" s="33"/>
      <c r="G4" s="34">
        <f t="shared" si="0"/>
        <v>0</v>
      </c>
      <c r="H4" s="34" t="b">
        <f t="shared" si="1"/>
        <v>0</v>
      </c>
      <c r="I4" s="110">
        <f t="shared" si="3"/>
        <v>0</v>
      </c>
      <c r="J4" s="33"/>
      <c r="K4" s="34">
        <f t="shared" si="4"/>
        <v>0</v>
      </c>
      <c r="L4" s="34" t="b">
        <f t="shared" ref="L4:L68" si="9">IF(K4&gt;0,RANK(K4,$K$2:$K$102,0))</f>
        <v>0</v>
      </c>
      <c r="M4" s="110">
        <f t="shared" si="5"/>
        <v>0</v>
      </c>
      <c r="N4" s="33"/>
      <c r="O4" s="34">
        <f t="shared" si="6"/>
        <v>0</v>
      </c>
      <c r="P4" s="34" t="b">
        <f t="shared" ref="P4:P68" si="10">IF(O4&gt;0,RANK(O4,$O$2:$O$102,0))</f>
        <v>0</v>
      </c>
      <c r="Q4" s="110">
        <f t="shared" si="7"/>
        <v>0</v>
      </c>
      <c r="R4" s="140">
        <f t="shared" si="2"/>
        <v>0</v>
      </c>
      <c r="S4" s="125">
        <f t="shared" si="8"/>
        <v>1</v>
      </c>
    </row>
    <row r="5" spans="1:19" ht="20.100000000000001" customHeight="1">
      <c r="A5" s="99">
        <v>4</v>
      </c>
      <c r="B5" s="123" t="s">
        <v>15</v>
      </c>
      <c r="C5" s="24"/>
      <c r="D5" s="24"/>
      <c r="E5" s="130"/>
      <c r="F5" s="33"/>
      <c r="G5" s="34">
        <f t="shared" si="0"/>
        <v>0</v>
      </c>
      <c r="H5" s="34" t="b">
        <f t="shared" si="1"/>
        <v>0</v>
      </c>
      <c r="I5" s="110">
        <f t="shared" si="3"/>
        <v>0</v>
      </c>
      <c r="J5" s="33"/>
      <c r="K5" s="34">
        <f t="shared" si="4"/>
        <v>0</v>
      </c>
      <c r="L5" s="34" t="b">
        <f t="shared" si="9"/>
        <v>0</v>
      </c>
      <c r="M5" s="110">
        <f t="shared" si="5"/>
        <v>0</v>
      </c>
      <c r="N5" s="33"/>
      <c r="O5" s="34">
        <f t="shared" si="6"/>
        <v>0</v>
      </c>
      <c r="P5" s="34" t="b">
        <f t="shared" si="10"/>
        <v>0</v>
      </c>
      <c r="Q5" s="110">
        <f t="shared" si="7"/>
        <v>0</v>
      </c>
      <c r="R5" s="140">
        <f t="shared" si="2"/>
        <v>0</v>
      </c>
      <c r="S5" s="125">
        <f t="shared" si="8"/>
        <v>1</v>
      </c>
    </row>
    <row r="6" spans="1:19" ht="20.100000000000001" customHeight="1">
      <c r="A6" s="99">
        <v>5</v>
      </c>
      <c r="B6" s="123" t="s">
        <v>15</v>
      </c>
      <c r="C6" s="24"/>
      <c r="D6" s="24"/>
      <c r="E6" s="130"/>
      <c r="F6" s="33"/>
      <c r="G6" s="34">
        <f t="shared" si="0"/>
        <v>0</v>
      </c>
      <c r="H6" s="34" t="b">
        <f t="shared" si="1"/>
        <v>0</v>
      </c>
      <c r="I6" s="110">
        <f t="shared" si="3"/>
        <v>0</v>
      </c>
      <c r="J6" s="33"/>
      <c r="K6" s="34">
        <f t="shared" si="4"/>
        <v>0</v>
      </c>
      <c r="L6" s="34" t="b">
        <f t="shared" si="9"/>
        <v>0</v>
      </c>
      <c r="M6" s="110">
        <f t="shared" si="5"/>
        <v>0</v>
      </c>
      <c r="N6" s="33"/>
      <c r="O6" s="34">
        <f t="shared" si="6"/>
        <v>0</v>
      </c>
      <c r="P6" s="34" t="b">
        <f t="shared" si="10"/>
        <v>0</v>
      </c>
      <c r="Q6" s="110">
        <f t="shared" si="7"/>
        <v>0</v>
      </c>
      <c r="R6" s="140">
        <f t="shared" si="2"/>
        <v>0</v>
      </c>
      <c r="S6" s="125">
        <f t="shared" si="8"/>
        <v>1</v>
      </c>
    </row>
    <row r="7" spans="1:19" ht="20.100000000000001" customHeight="1">
      <c r="A7" s="99">
        <v>6</v>
      </c>
      <c r="B7" s="123" t="s">
        <v>15</v>
      </c>
      <c r="C7" s="24"/>
      <c r="D7" s="24"/>
      <c r="E7" s="130"/>
      <c r="F7" s="33"/>
      <c r="G7" s="34">
        <f t="shared" si="0"/>
        <v>0</v>
      </c>
      <c r="H7" s="34" t="b">
        <f t="shared" si="1"/>
        <v>0</v>
      </c>
      <c r="I7" s="110">
        <f t="shared" si="3"/>
        <v>0</v>
      </c>
      <c r="J7" s="33"/>
      <c r="K7" s="34">
        <f t="shared" si="4"/>
        <v>0</v>
      </c>
      <c r="L7" s="34" t="b">
        <f t="shared" si="9"/>
        <v>0</v>
      </c>
      <c r="M7" s="110">
        <f t="shared" si="5"/>
        <v>0</v>
      </c>
      <c r="N7" s="33"/>
      <c r="O7" s="34">
        <f t="shared" si="6"/>
        <v>0</v>
      </c>
      <c r="P7" s="34" t="b">
        <f t="shared" si="10"/>
        <v>0</v>
      </c>
      <c r="Q7" s="110">
        <f t="shared" si="7"/>
        <v>0</v>
      </c>
      <c r="R7" s="140">
        <f t="shared" si="2"/>
        <v>0</v>
      </c>
      <c r="S7" s="125">
        <f t="shared" si="8"/>
        <v>1</v>
      </c>
    </row>
    <row r="8" spans="1:19" ht="20.100000000000001" customHeight="1">
      <c r="A8" s="99">
        <v>7</v>
      </c>
      <c r="B8" s="123" t="s">
        <v>15</v>
      </c>
      <c r="C8" s="24"/>
      <c r="D8" s="24"/>
      <c r="E8" s="130"/>
      <c r="F8" s="33"/>
      <c r="G8" s="34">
        <f t="shared" si="0"/>
        <v>0</v>
      </c>
      <c r="H8" s="34" t="b">
        <f t="shared" si="1"/>
        <v>0</v>
      </c>
      <c r="I8" s="110">
        <f t="shared" si="3"/>
        <v>0</v>
      </c>
      <c r="J8" s="33"/>
      <c r="K8" s="34">
        <f t="shared" si="4"/>
        <v>0</v>
      </c>
      <c r="L8" s="34" t="b">
        <f t="shared" si="9"/>
        <v>0</v>
      </c>
      <c r="M8" s="110">
        <f t="shared" si="5"/>
        <v>0</v>
      </c>
      <c r="N8" s="33"/>
      <c r="O8" s="34">
        <f t="shared" si="6"/>
        <v>0</v>
      </c>
      <c r="P8" s="34" t="b">
        <f t="shared" si="10"/>
        <v>0</v>
      </c>
      <c r="Q8" s="110">
        <f t="shared" si="7"/>
        <v>0</v>
      </c>
      <c r="R8" s="140">
        <f t="shared" si="2"/>
        <v>0</v>
      </c>
      <c r="S8" s="125">
        <f t="shared" si="8"/>
        <v>1</v>
      </c>
    </row>
    <row r="9" spans="1:19" ht="20.100000000000001" customHeight="1">
      <c r="A9" s="99">
        <v>8</v>
      </c>
      <c r="B9" s="123" t="s">
        <v>15</v>
      </c>
      <c r="C9" s="24"/>
      <c r="D9" s="24"/>
      <c r="E9" s="130"/>
      <c r="F9" s="33"/>
      <c r="G9" s="34">
        <f t="shared" si="0"/>
        <v>0</v>
      </c>
      <c r="H9" s="34" t="b">
        <f t="shared" si="1"/>
        <v>0</v>
      </c>
      <c r="I9" s="110">
        <f t="shared" si="3"/>
        <v>0</v>
      </c>
      <c r="J9" s="33"/>
      <c r="K9" s="34">
        <f t="shared" si="4"/>
        <v>0</v>
      </c>
      <c r="L9" s="34" t="b">
        <f t="shared" si="9"/>
        <v>0</v>
      </c>
      <c r="M9" s="110">
        <f t="shared" si="5"/>
        <v>0</v>
      </c>
      <c r="N9" s="33"/>
      <c r="O9" s="34">
        <f t="shared" si="6"/>
        <v>0</v>
      </c>
      <c r="P9" s="34" t="b">
        <f t="shared" si="10"/>
        <v>0</v>
      </c>
      <c r="Q9" s="110">
        <f t="shared" si="7"/>
        <v>0</v>
      </c>
      <c r="R9" s="140">
        <f t="shared" si="2"/>
        <v>0</v>
      </c>
      <c r="S9" s="125">
        <f t="shared" si="8"/>
        <v>1</v>
      </c>
    </row>
    <row r="10" spans="1:19" ht="20.100000000000001" customHeight="1">
      <c r="A10" s="99">
        <v>9</v>
      </c>
      <c r="B10" s="123" t="s">
        <v>15</v>
      </c>
      <c r="C10" s="24"/>
      <c r="D10" s="24"/>
      <c r="E10" s="130"/>
      <c r="F10" s="33"/>
      <c r="G10" s="34">
        <f t="shared" si="0"/>
        <v>0</v>
      </c>
      <c r="H10" s="34" t="b">
        <f t="shared" si="1"/>
        <v>0</v>
      </c>
      <c r="I10" s="110">
        <f t="shared" si="3"/>
        <v>0</v>
      </c>
      <c r="J10" s="33"/>
      <c r="K10" s="34">
        <f t="shared" si="4"/>
        <v>0</v>
      </c>
      <c r="L10" s="34" t="b">
        <f t="shared" si="9"/>
        <v>0</v>
      </c>
      <c r="M10" s="110">
        <f t="shared" si="5"/>
        <v>0</v>
      </c>
      <c r="N10" s="33"/>
      <c r="O10" s="34">
        <f t="shared" si="6"/>
        <v>0</v>
      </c>
      <c r="P10" s="34" t="b">
        <f t="shared" si="10"/>
        <v>0</v>
      </c>
      <c r="Q10" s="110">
        <f t="shared" si="7"/>
        <v>0</v>
      </c>
      <c r="R10" s="140">
        <f t="shared" si="2"/>
        <v>0</v>
      </c>
      <c r="S10" s="125">
        <f t="shared" si="8"/>
        <v>1</v>
      </c>
    </row>
    <row r="11" spans="1:19" ht="20.100000000000001" customHeight="1">
      <c r="A11" s="99">
        <v>10</v>
      </c>
      <c r="B11" s="123" t="s">
        <v>15</v>
      </c>
      <c r="C11" s="24"/>
      <c r="D11" s="24"/>
      <c r="E11" s="130"/>
      <c r="F11" s="33"/>
      <c r="G11" s="34">
        <f t="shared" si="0"/>
        <v>0</v>
      </c>
      <c r="H11" s="34" t="b">
        <f t="shared" si="1"/>
        <v>0</v>
      </c>
      <c r="I11" s="110">
        <f t="shared" si="3"/>
        <v>0</v>
      </c>
      <c r="J11" s="33"/>
      <c r="K11" s="34">
        <f t="shared" si="4"/>
        <v>0</v>
      </c>
      <c r="L11" s="34" t="b">
        <f t="shared" si="9"/>
        <v>0</v>
      </c>
      <c r="M11" s="110">
        <f t="shared" si="5"/>
        <v>0</v>
      </c>
      <c r="N11" s="33"/>
      <c r="O11" s="34">
        <f t="shared" si="6"/>
        <v>0</v>
      </c>
      <c r="P11" s="34" t="b">
        <f t="shared" si="10"/>
        <v>0</v>
      </c>
      <c r="Q11" s="110">
        <f t="shared" si="7"/>
        <v>0</v>
      </c>
      <c r="R11" s="140">
        <f t="shared" si="2"/>
        <v>0</v>
      </c>
      <c r="S11" s="125">
        <f t="shared" si="8"/>
        <v>1</v>
      </c>
    </row>
    <row r="12" spans="1:19" ht="20.100000000000001" customHeight="1">
      <c r="A12" s="99">
        <v>11</v>
      </c>
      <c r="B12" s="123" t="s">
        <v>15</v>
      </c>
      <c r="C12" s="24"/>
      <c r="D12" s="24"/>
      <c r="E12" s="130"/>
      <c r="F12" s="33"/>
      <c r="G12" s="34">
        <f t="shared" si="0"/>
        <v>0</v>
      </c>
      <c r="H12" s="34" t="b">
        <f t="shared" si="1"/>
        <v>0</v>
      </c>
      <c r="I12" s="110">
        <f t="shared" si="3"/>
        <v>0</v>
      </c>
      <c r="J12" s="33"/>
      <c r="K12" s="34">
        <f t="shared" si="4"/>
        <v>0</v>
      </c>
      <c r="L12" s="34" t="b">
        <f t="shared" si="9"/>
        <v>0</v>
      </c>
      <c r="M12" s="110">
        <f t="shared" si="5"/>
        <v>0</v>
      </c>
      <c r="N12" s="33"/>
      <c r="O12" s="34">
        <f t="shared" si="6"/>
        <v>0</v>
      </c>
      <c r="P12" s="34" t="b">
        <f t="shared" si="10"/>
        <v>0</v>
      </c>
      <c r="Q12" s="110">
        <f t="shared" si="7"/>
        <v>0</v>
      </c>
      <c r="R12" s="140">
        <f t="shared" si="2"/>
        <v>0</v>
      </c>
      <c r="S12" s="125">
        <f t="shared" si="8"/>
        <v>1</v>
      </c>
    </row>
    <row r="13" spans="1:19" ht="20.100000000000001" customHeight="1">
      <c r="A13" s="99">
        <v>12</v>
      </c>
      <c r="B13" s="123" t="s">
        <v>15</v>
      </c>
      <c r="C13" s="24"/>
      <c r="D13" s="24"/>
      <c r="E13" s="130"/>
      <c r="F13" s="33"/>
      <c r="G13" s="34">
        <f t="shared" si="0"/>
        <v>0</v>
      </c>
      <c r="H13" s="34" t="b">
        <f t="shared" si="1"/>
        <v>0</v>
      </c>
      <c r="I13" s="110">
        <f t="shared" si="3"/>
        <v>0</v>
      </c>
      <c r="J13" s="33"/>
      <c r="K13" s="34">
        <f t="shared" si="4"/>
        <v>0</v>
      </c>
      <c r="L13" s="34" t="b">
        <f t="shared" si="9"/>
        <v>0</v>
      </c>
      <c r="M13" s="110">
        <f t="shared" si="5"/>
        <v>0</v>
      </c>
      <c r="N13" s="33"/>
      <c r="O13" s="34">
        <f t="shared" si="6"/>
        <v>0</v>
      </c>
      <c r="P13" s="34" t="b">
        <f t="shared" si="10"/>
        <v>0</v>
      </c>
      <c r="Q13" s="110">
        <f t="shared" si="7"/>
        <v>0</v>
      </c>
      <c r="R13" s="140">
        <f t="shared" si="2"/>
        <v>0</v>
      </c>
      <c r="S13" s="125">
        <f t="shared" si="8"/>
        <v>1</v>
      </c>
    </row>
    <row r="14" spans="1:19" ht="20.100000000000001" customHeight="1">
      <c r="A14" s="99">
        <v>13</v>
      </c>
      <c r="B14" s="123" t="s">
        <v>15</v>
      </c>
      <c r="C14" s="24"/>
      <c r="D14" s="24"/>
      <c r="E14" s="130"/>
      <c r="F14" s="33"/>
      <c r="G14" s="34">
        <f t="shared" si="0"/>
        <v>0</v>
      </c>
      <c r="H14" s="34" t="b">
        <f t="shared" si="1"/>
        <v>0</v>
      </c>
      <c r="I14" s="110">
        <f t="shared" si="3"/>
        <v>0</v>
      </c>
      <c r="J14" s="33"/>
      <c r="K14" s="34">
        <f t="shared" si="4"/>
        <v>0</v>
      </c>
      <c r="L14" s="34" t="b">
        <f t="shared" si="9"/>
        <v>0</v>
      </c>
      <c r="M14" s="110">
        <f t="shared" si="5"/>
        <v>0</v>
      </c>
      <c r="N14" s="33"/>
      <c r="O14" s="34">
        <f t="shared" si="6"/>
        <v>0</v>
      </c>
      <c r="P14" s="34" t="b">
        <f t="shared" si="10"/>
        <v>0</v>
      </c>
      <c r="Q14" s="110">
        <f t="shared" si="7"/>
        <v>0</v>
      </c>
      <c r="R14" s="140">
        <f t="shared" si="2"/>
        <v>0</v>
      </c>
      <c r="S14" s="125">
        <f t="shared" si="8"/>
        <v>1</v>
      </c>
    </row>
    <row r="15" spans="1:19" ht="20.100000000000001" customHeight="1">
      <c r="A15" s="99">
        <v>14</v>
      </c>
      <c r="B15" s="123" t="s">
        <v>15</v>
      </c>
      <c r="C15" s="24"/>
      <c r="D15" s="24"/>
      <c r="E15" s="130"/>
      <c r="F15" s="33"/>
      <c r="G15" s="34">
        <f t="shared" si="0"/>
        <v>0</v>
      </c>
      <c r="H15" s="34" t="b">
        <f t="shared" si="1"/>
        <v>0</v>
      </c>
      <c r="I15" s="110">
        <f t="shared" si="3"/>
        <v>0</v>
      </c>
      <c r="J15" s="33"/>
      <c r="K15" s="34">
        <f t="shared" si="4"/>
        <v>0</v>
      </c>
      <c r="L15" s="34" t="b">
        <f t="shared" si="9"/>
        <v>0</v>
      </c>
      <c r="M15" s="110">
        <f t="shared" si="5"/>
        <v>0</v>
      </c>
      <c r="N15" s="33"/>
      <c r="O15" s="34">
        <f t="shared" si="6"/>
        <v>0</v>
      </c>
      <c r="P15" s="34" t="b">
        <f t="shared" si="10"/>
        <v>0</v>
      </c>
      <c r="Q15" s="110">
        <f t="shared" si="7"/>
        <v>0</v>
      </c>
      <c r="R15" s="140">
        <f t="shared" si="2"/>
        <v>0</v>
      </c>
      <c r="S15" s="125">
        <f t="shared" si="8"/>
        <v>1</v>
      </c>
    </row>
    <row r="16" spans="1:19" ht="20.100000000000001" customHeight="1">
      <c r="A16" s="99">
        <v>15</v>
      </c>
      <c r="B16" s="123" t="s">
        <v>15</v>
      </c>
      <c r="C16" s="24"/>
      <c r="D16" s="24"/>
      <c r="E16" s="130"/>
      <c r="F16" s="33"/>
      <c r="G16" s="34">
        <f t="shared" si="0"/>
        <v>0</v>
      </c>
      <c r="H16" s="34" t="b">
        <f t="shared" si="1"/>
        <v>0</v>
      </c>
      <c r="I16" s="110">
        <f t="shared" si="3"/>
        <v>0</v>
      </c>
      <c r="J16" s="33"/>
      <c r="K16" s="34">
        <f t="shared" si="4"/>
        <v>0</v>
      </c>
      <c r="L16" s="34" t="b">
        <f t="shared" si="9"/>
        <v>0</v>
      </c>
      <c r="M16" s="110">
        <f t="shared" si="5"/>
        <v>0</v>
      </c>
      <c r="N16" s="33"/>
      <c r="O16" s="34">
        <f t="shared" si="6"/>
        <v>0</v>
      </c>
      <c r="P16" s="34" t="b">
        <f t="shared" si="10"/>
        <v>0</v>
      </c>
      <c r="Q16" s="110">
        <f t="shared" si="7"/>
        <v>0</v>
      </c>
      <c r="R16" s="140">
        <f t="shared" si="2"/>
        <v>0</v>
      </c>
      <c r="S16" s="125">
        <f t="shared" si="8"/>
        <v>1</v>
      </c>
    </row>
    <row r="17" spans="1:19" s="151" customFormat="1" ht="20.100000000000001" customHeight="1">
      <c r="A17" s="142">
        <v>16</v>
      </c>
      <c r="B17" s="143" t="s">
        <v>16</v>
      </c>
      <c r="C17" s="144"/>
      <c r="D17" s="144"/>
      <c r="E17" s="145"/>
      <c r="F17" s="146"/>
      <c r="G17" s="147">
        <f t="shared" si="0"/>
        <v>0</v>
      </c>
      <c r="H17" s="147" t="b">
        <f t="shared" si="1"/>
        <v>0</v>
      </c>
      <c r="I17" s="148">
        <f t="shared" si="3"/>
        <v>0</v>
      </c>
      <c r="J17" s="146"/>
      <c r="K17" s="147">
        <f t="shared" si="4"/>
        <v>0</v>
      </c>
      <c r="L17" s="147" t="b">
        <f t="shared" si="9"/>
        <v>0</v>
      </c>
      <c r="M17" s="148">
        <f t="shared" si="5"/>
        <v>0</v>
      </c>
      <c r="N17" s="146"/>
      <c r="O17" s="147">
        <f t="shared" si="6"/>
        <v>0</v>
      </c>
      <c r="P17" s="147" t="b">
        <f t="shared" si="10"/>
        <v>0</v>
      </c>
      <c r="Q17" s="148">
        <f t="shared" si="7"/>
        <v>0</v>
      </c>
      <c r="R17" s="149">
        <f t="shared" si="2"/>
        <v>0</v>
      </c>
      <c r="S17" s="150">
        <f t="shared" si="8"/>
        <v>1</v>
      </c>
    </row>
    <row r="18" spans="1:19" s="151" customFormat="1" ht="20.100000000000001" customHeight="1">
      <c r="A18" s="142">
        <v>17</v>
      </c>
      <c r="B18" s="143" t="s">
        <v>16</v>
      </c>
      <c r="C18" s="144"/>
      <c r="D18" s="144"/>
      <c r="E18" s="145"/>
      <c r="F18" s="146"/>
      <c r="G18" s="147">
        <f t="shared" si="0"/>
        <v>0</v>
      </c>
      <c r="H18" s="147" t="b">
        <f t="shared" si="1"/>
        <v>0</v>
      </c>
      <c r="I18" s="148">
        <f t="shared" si="3"/>
        <v>0</v>
      </c>
      <c r="J18" s="146"/>
      <c r="K18" s="147">
        <f t="shared" si="4"/>
        <v>0</v>
      </c>
      <c r="L18" s="147" t="b">
        <f t="shared" si="9"/>
        <v>0</v>
      </c>
      <c r="M18" s="148">
        <f t="shared" si="5"/>
        <v>0</v>
      </c>
      <c r="N18" s="146"/>
      <c r="O18" s="147">
        <f t="shared" si="6"/>
        <v>0</v>
      </c>
      <c r="P18" s="147" t="b">
        <f t="shared" si="10"/>
        <v>0</v>
      </c>
      <c r="Q18" s="148">
        <f t="shared" si="7"/>
        <v>0</v>
      </c>
      <c r="R18" s="149">
        <f t="shared" si="2"/>
        <v>0</v>
      </c>
      <c r="S18" s="150">
        <f t="shared" si="8"/>
        <v>1</v>
      </c>
    </row>
    <row r="19" spans="1:19" s="151" customFormat="1" ht="20.100000000000001" customHeight="1">
      <c r="A19" s="142">
        <v>18</v>
      </c>
      <c r="B19" s="143" t="s">
        <v>16</v>
      </c>
      <c r="C19" s="144"/>
      <c r="D19" s="144"/>
      <c r="E19" s="145"/>
      <c r="F19" s="146"/>
      <c r="G19" s="147">
        <f t="shared" si="0"/>
        <v>0</v>
      </c>
      <c r="H19" s="147" t="b">
        <f t="shared" si="1"/>
        <v>0</v>
      </c>
      <c r="I19" s="148">
        <f t="shared" si="3"/>
        <v>0</v>
      </c>
      <c r="J19" s="146"/>
      <c r="K19" s="147">
        <f t="shared" si="4"/>
        <v>0</v>
      </c>
      <c r="L19" s="147" t="b">
        <f t="shared" si="9"/>
        <v>0</v>
      </c>
      <c r="M19" s="148">
        <f t="shared" si="5"/>
        <v>0</v>
      </c>
      <c r="N19" s="146"/>
      <c r="O19" s="147">
        <f t="shared" si="6"/>
        <v>0</v>
      </c>
      <c r="P19" s="147" t="b">
        <f t="shared" si="10"/>
        <v>0</v>
      </c>
      <c r="Q19" s="148">
        <f t="shared" si="7"/>
        <v>0</v>
      </c>
      <c r="R19" s="149">
        <f t="shared" si="2"/>
        <v>0</v>
      </c>
      <c r="S19" s="150">
        <f t="shared" si="8"/>
        <v>1</v>
      </c>
    </row>
    <row r="20" spans="1:19" s="151" customFormat="1" ht="20.100000000000001" customHeight="1">
      <c r="A20" s="142">
        <v>19</v>
      </c>
      <c r="B20" s="143" t="s">
        <v>16</v>
      </c>
      <c r="C20" s="144"/>
      <c r="D20" s="144"/>
      <c r="E20" s="145"/>
      <c r="F20" s="146"/>
      <c r="G20" s="147">
        <f t="shared" si="0"/>
        <v>0</v>
      </c>
      <c r="H20" s="147" t="b">
        <f t="shared" si="1"/>
        <v>0</v>
      </c>
      <c r="I20" s="148">
        <f t="shared" si="3"/>
        <v>0</v>
      </c>
      <c r="J20" s="146"/>
      <c r="K20" s="147">
        <f t="shared" si="4"/>
        <v>0</v>
      </c>
      <c r="L20" s="147" t="b">
        <f t="shared" si="9"/>
        <v>0</v>
      </c>
      <c r="M20" s="148">
        <f t="shared" si="5"/>
        <v>0</v>
      </c>
      <c r="N20" s="146"/>
      <c r="O20" s="147">
        <f t="shared" si="6"/>
        <v>0</v>
      </c>
      <c r="P20" s="147" t="b">
        <f t="shared" si="10"/>
        <v>0</v>
      </c>
      <c r="Q20" s="148">
        <f t="shared" si="7"/>
        <v>0</v>
      </c>
      <c r="R20" s="149">
        <f t="shared" si="2"/>
        <v>0</v>
      </c>
      <c r="S20" s="150">
        <f t="shared" si="8"/>
        <v>1</v>
      </c>
    </row>
    <row r="21" spans="1:19" s="151" customFormat="1" ht="20.100000000000001" customHeight="1">
      <c r="A21" s="142">
        <v>20</v>
      </c>
      <c r="B21" s="143" t="s">
        <v>16</v>
      </c>
      <c r="C21" s="144"/>
      <c r="D21" s="144"/>
      <c r="E21" s="145"/>
      <c r="F21" s="146"/>
      <c r="G21" s="147">
        <f t="shared" si="0"/>
        <v>0</v>
      </c>
      <c r="H21" s="147" t="b">
        <f t="shared" si="1"/>
        <v>0</v>
      </c>
      <c r="I21" s="148">
        <f t="shared" si="3"/>
        <v>0</v>
      </c>
      <c r="J21" s="146"/>
      <c r="K21" s="147">
        <f t="shared" si="4"/>
        <v>0</v>
      </c>
      <c r="L21" s="147" t="b">
        <f t="shared" si="9"/>
        <v>0</v>
      </c>
      <c r="M21" s="148">
        <f t="shared" si="5"/>
        <v>0</v>
      </c>
      <c r="N21" s="146"/>
      <c r="O21" s="147">
        <f t="shared" si="6"/>
        <v>0</v>
      </c>
      <c r="P21" s="147" t="b">
        <f t="shared" si="10"/>
        <v>0</v>
      </c>
      <c r="Q21" s="148">
        <f t="shared" si="7"/>
        <v>0</v>
      </c>
      <c r="R21" s="149">
        <f t="shared" si="2"/>
        <v>0</v>
      </c>
      <c r="S21" s="150">
        <f t="shared" si="8"/>
        <v>1</v>
      </c>
    </row>
    <row r="22" spans="1:19" s="151" customFormat="1" ht="20.100000000000001" customHeight="1">
      <c r="A22" s="142">
        <v>21</v>
      </c>
      <c r="B22" s="143" t="s">
        <v>16</v>
      </c>
      <c r="C22" s="144"/>
      <c r="D22" s="144"/>
      <c r="E22" s="145"/>
      <c r="F22" s="146"/>
      <c r="G22" s="147">
        <f t="shared" si="0"/>
        <v>0</v>
      </c>
      <c r="H22" s="147" t="b">
        <f t="shared" si="1"/>
        <v>0</v>
      </c>
      <c r="I22" s="148">
        <f t="shared" si="3"/>
        <v>0</v>
      </c>
      <c r="J22" s="146"/>
      <c r="K22" s="147">
        <f t="shared" si="4"/>
        <v>0</v>
      </c>
      <c r="L22" s="147" t="b">
        <f t="shared" si="9"/>
        <v>0</v>
      </c>
      <c r="M22" s="148">
        <f t="shared" si="5"/>
        <v>0</v>
      </c>
      <c r="N22" s="146"/>
      <c r="O22" s="147">
        <f t="shared" si="6"/>
        <v>0</v>
      </c>
      <c r="P22" s="147" t="b">
        <f t="shared" si="10"/>
        <v>0</v>
      </c>
      <c r="Q22" s="148">
        <f t="shared" si="7"/>
        <v>0</v>
      </c>
      <c r="R22" s="149">
        <f t="shared" si="2"/>
        <v>0</v>
      </c>
      <c r="S22" s="150">
        <f t="shared" si="8"/>
        <v>1</v>
      </c>
    </row>
    <row r="23" spans="1:19" s="151" customFormat="1" ht="20.100000000000001" customHeight="1">
      <c r="A23" s="142">
        <v>22</v>
      </c>
      <c r="B23" s="143" t="s">
        <v>16</v>
      </c>
      <c r="C23" s="144"/>
      <c r="D23" s="144"/>
      <c r="E23" s="145"/>
      <c r="F23" s="146"/>
      <c r="G23" s="147">
        <f t="shared" ref="G23" si="11">IF(F23=0,0,(ROUNDDOWN(((SQRT(F23)-1.15028)/0.00219),0)))</f>
        <v>0</v>
      </c>
      <c r="H23" s="147" t="b">
        <f t="shared" ref="H23" si="12">IF(G23&gt;0,RANK(G23,$G$2:$G$102,0))</f>
        <v>0</v>
      </c>
      <c r="I23" s="148">
        <f t="shared" si="3"/>
        <v>0</v>
      </c>
      <c r="J23" s="146"/>
      <c r="K23" s="147">
        <f t="shared" ref="K23" si="13">IF(J23=0,0,(ROUNDDOWN((PRODUCT(50/(J23+0.24)-3.79)/0.0069),0)))</f>
        <v>0</v>
      </c>
      <c r="L23" s="147" t="b">
        <f t="shared" ref="L23" si="14">IF(K23&gt;0,RANK(K23,$K$2:$K$102,0))</f>
        <v>0</v>
      </c>
      <c r="M23" s="148">
        <f t="shared" si="5"/>
        <v>0</v>
      </c>
      <c r="N23" s="146"/>
      <c r="O23" s="147">
        <f t="shared" ref="O23" si="15">IF(N23=0,0,(ROUNDDOWN(((SQRT(N23)-2.8)/0.011),0)))</f>
        <v>0</v>
      </c>
      <c r="P23" s="147" t="b">
        <f t="shared" ref="P23" si="16">IF(O23&gt;0,RANK(O23,$O$2:$O$102,0))</f>
        <v>0</v>
      </c>
      <c r="Q23" s="148">
        <f t="shared" si="7"/>
        <v>0</v>
      </c>
      <c r="R23" s="149">
        <f t="shared" ref="R23" si="17">K23+G23+O23</f>
        <v>0</v>
      </c>
      <c r="S23" s="150">
        <f t="shared" ref="S23" si="18">RANK(R23,$R$2:$R$101)</f>
        <v>1</v>
      </c>
    </row>
    <row r="24" spans="1:19" s="151" customFormat="1" ht="20.100000000000001" customHeight="1">
      <c r="A24" s="142">
        <v>22</v>
      </c>
      <c r="B24" s="143" t="s">
        <v>16</v>
      </c>
      <c r="C24" s="144"/>
      <c r="D24" s="144"/>
      <c r="E24" s="145"/>
      <c r="F24" s="146"/>
      <c r="G24" s="147">
        <f t="shared" si="0"/>
        <v>0</v>
      </c>
      <c r="H24" s="147" t="b">
        <f t="shared" si="1"/>
        <v>0</v>
      </c>
      <c r="I24" s="148">
        <f t="shared" si="3"/>
        <v>0</v>
      </c>
      <c r="J24" s="146"/>
      <c r="K24" s="147">
        <f t="shared" si="4"/>
        <v>0</v>
      </c>
      <c r="L24" s="147" t="b">
        <f t="shared" si="9"/>
        <v>0</v>
      </c>
      <c r="M24" s="148">
        <f t="shared" si="5"/>
        <v>0</v>
      </c>
      <c r="N24" s="146"/>
      <c r="O24" s="147">
        <f t="shared" si="6"/>
        <v>0</v>
      </c>
      <c r="P24" s="147" t="b">
        <f t="shared" si="10"/>
        <v>0</v>
      </c>
      <c r="Q24" s="148">
        <f t="shared" si="7"/>
        <v>0</v>
      </c>
      <c r="R24" s="149">
        <f t="shared" si="2"/>
        <v>0</v>
      </c>
      <c r="S24" s="150">
        <f t="shared" si="8"/>
        <v>1</v>
      </c>
    </row>
    <row r="25" spans="1:19" s="151" customFormat="1" ht="20.100000000000001" customHeight="1">
      <c r="A25" s="142">
        <v>23</v>
      </c>
      <c r="B25" s="143" t="s">
        <v>16</v>
      </c>
      <c r="C25" s="144"/>
      <c r="D25" s="144"/>
      <c r="E25" s="145"/>
      <c r="F25" s="146"/>
      <c r="G25" s="147">
        <f t="shared" si="0"/>
        <v>0</v>
      </c>
      <c r="H25" s="147" t="b">
        <f t="shared" si="1"/>
        <v>0</v>
      </c>
      <c r="I25" s="148">
        <f t="shared" si="3"/>
        <v>0</v>
      </c>
      <c r="J25" s="146"/>
      <c r="K25" s="147">
        <f t="shared" si="4"/>
        <v>0</v>
      </c>
      <c r="L25" s="147" t="b">
        <f t="shared" si="9"/>
        <v>0</v>
      </c>
      <c r="M25" s="148">
        <f t="shared" si="5"/>
        <v>0</v>
      </c>
      <c r="N25" s="146"/>
      <c r="O25" s="147">
        <f t="shared" si="6"/>
        <v>0</v>
      </c>
      <c r="P25" s="147" t="b">
        <f t="shared" si="10"/>
        <v>0</v>
      </c>
      <c r="Q25" s="148">
        <f t="shared" si="7"/>
        <v>0</v>
      </c>
      <c r="R25" s="149">
        <f t="shared" si="2"/>
        <v>0</v>
      </c>
      <c r="S25" s="150">
        <f t="shared" si="8"/>
        <v>1</v>
      </c>
    </row>
    <row r="26" spans="1:19" s="151" customFormat="1" ht="20.100000000000001" customHeight="1">
      <c r="A26" s="142">
        <v>24</v>
      </c>
      <c r="B26" s="143" t="s">
        <v>17</v>
      </c>
      <c r="C26" s="144"/>
      <c r="D26" s="144"/>
      <c r="E26" s="145"/>
      <c r="F26" s="146"/>
      <c r="G26" s="147">
        <f t="shared" si="0"/>
        <v>0</v>
      </c>
      <c r="H26" s="147" t="b">
        <f t="shared" si="1"/>
        <v>0</v>
      </c>
      <c r="I26" s="148">
        <f t="shared" si="3"/>
        <v>0</v>
      </c>
      <c r="J26" s="146"/>
      <c r="K26" s="147">
        <f t="shared" si="4"/>
        <v>0</v>
      </c>
      <c r="L26" s="147" t="b">
        <f t="shared" si="9"/>
        <v>0</v>
      </c>
      <c r="M26" s="148">
        <f t="shared" si="5"/>
        <v>0</v>
      </c>
      <c r="N26" s="146"/>
      <c r="O26" s="147">
        <f t="shared" si="6"/>
        <v>0</v>
      </c>
      <c r="P26" s="147" t="b">
        <f t="shared" si="10"/>
        <v>0</v>
      </c>
      <c r="Q26" s="148">
        <f t="shared" si="7"/>
        <v>0</v>
      </c>
      <c r="R26" s="149">
        <f t="shared" si="2"/>
        <v>0</v>
      </c>
      <c r="S26" s="150">
        <f t="shared" si="8"/>
        <v>1</v>
      </c>
    </row>
    <row r="27" spans="1:19" s="151" customFormat="1" ht="20.100000000000001" customHeight="1">
      <c r="A27" s="142">
        <v>25</v>
      </c>
      <c r="B27" s="143" t="s">
        <v>17</v>
      </c>
      <c r="C27" s="144"/>
      <c r="D27" s="144"/>
      <c r="E27" s="145"/>
      <c r="F27" s="146"/>
      <c r="G27" s="147">
        <f t="shared" si="0"/>
        <v>0</v>
      </c>
      <c r="H27" s="147" t="b">
        <f t="shared" si="1"/>
        <v>0</v>
      </c>
      <c r="I27" s="148">
        <f t="shared" si="3"/>
        <v>0</v>
      </c>
      <c r="J27" s="146"/>
      <c r="K27" s="147">
        <f t="shared" si="4"/>
        <v>0</v>
      </c>
      <c r="L27" s="147" t="b">
        <f t="shared" si="9"/>
        <v>0</v>
      </c>
      <c r="M27" s="148">
        <f t="shared" si="5"/>
        <v>0</v>
      </c>
      <c r="N27" s="146"/>
      <c r="O27" s="147">
        <f t="shared" si="6"/>
        <v>0</v>
      </c>
      <c r="P27" s="147" t="b">
        <f t="shared" si="10"/>
        <v>0</v>
      </c>
      <c r="Q27" s="148">
        <f t="shared" si="7"/>
        <v>0</v>
      </c>
      <c r="R27" s="149">
        <f t="shared" si="2"/>
        <v>0</v>
      </c>
      <c r="S27" s="150">
        <f t="shared" si="8"/>
        <v>1</v>
      </c>
    </row>
    <row r="28" spans="1:19" s="151" customFormat="1" ht="20.100000000000001" customHeight="1">
      <c r="A28" s="142">
        <v>26</v>
      </c>
      <c r="B28" s="143" t="s">
        <v>17</v>
      </c>
      <c r="C28" s="144"/>
      <c r="D28" s="144"/>
      <c r="E28" s="145"/>
      <c r="F28" s="146"/>
      <c r="G28" s="147">
        <f t="shared" si="0"/>
        <v>0</v>
      </c>
      <c r="H28" s="147" t="b">
        <f t="shared" si="1"/>
        <v>0</v>
      </c>
      <c r="I28" s="148">
        <f t="shared" si="3"/>
        <v>0</v>
      </c>
      <c r="J28" s="146"/>
      <c r="K28" s="147">
        <f t="shared" si="4"/>
        <v>0</v>
      </c>
      <c r="L28" s="147" t="b">
        <f t="shared" si="9"/>
        <v>0</v>
      </c>
      <c r="M28" s="148">
        <f t="shared" si="5"/>
        <v>0</v>
      </c>
      <c r="N28" s="146"/>
      <c r="O28" s="147">
        <f t="shared" si="6"/>
        <v>0</v>
      </c>
      <c r="P28" s="147" t="b">
        <f t="shared" si="10"/>
        <v>0</v>
      </c>
      <c r="Q28" s="148">
        <f t="shared" si="7"/>
        <v>0</v>
      </c>
      <c r="R28" s="149">
        <f t="shared" si="2"/>
        <v>0</v>
      </c>
      <c r="S28" s="150">
        <f t="shared" si="8"/>
        <v>1</v>
      </c>
    </row>
    <row r="29" spans="1:19" s="151" customFormat="1" ht="20.100000000000001" customHeight="1">
      <c r="A29" s="142">
        <v>27</v>
      </c>
      <c r="B29" s="143" t="s">
        <v>17</v>
      </c>
      <c r="C29" s="144"/>
      <c r="D29" s="144"/>
      <c r="E29" s="145"/>
      <c r="F29" s="146"/>
      <c r="G29" s="147">
        <f t="shared" si="0"/>
        <v>0</v>
      </c>
      <c r="H29" s="147" t="b">
        <f t="shared" si="1"/>
        <v>0</v>
      </c>
      <c r="I29" s="148">
        <f t="shared" si="3"/>
        <v>0</v>
      </c>
      <c r="J29" s="146"/>
      <c r="K29" s="147">
        <f t="shared" si="4"/>
        <v>0</v>
      </c>
      <c r="L29" s="147" t="b">
        <f t="shared" si="9"/>
        <v>0</v>
      </c>
      <c r="M29" s="148">
        <f t="shared" si="5"/>
        <v>0</v>
      </c>
      <c r="N29" s="146"/>
      <c r="O29" s="147">
        <f t="shared" si="6"/>
        <v>0</v>
      </c>
      <c r="P29" s="147" t="b">
        <f t="shared" si="10"/>
        <v>0</v>
      </c>
      <c r="Q29" s="148">
        <f t="shared" si="7"/>
        <v>0</v>
      </c>
      <c r="R29" s="149">
        <f t="shared" si="2"/>
        <v>0</v>
      </c>
      <c r="S29" s="150">
        <f t="shared" si="8"/>
        <v>1</v>
      </c>
    </row>
    <row r="30" spans="1:19" s="151" customFormat="1" ht="20.100000000000001" customHeight="1">
      <c r="A30" s="142">
        <v>28</v>
      </c>
      <c r="B30" s="143" t="s">
        <v>17</v>
      </c>
      <c r="C30" s="144"/>
      <c r="D30" s="144"/>
      <c r="E30" s="145"/>
      <c r="F30" s="146"/>
      <c r="G30" s="147">
        <f t="shared" si="0"/>
        <v>0</v>
      </c>
      <c r="H30" s="147" t="b">
        <f t="shared" si="1"/>
        <v>0</v>
      </c>
      <c r="I30" s="148">
        <f t="shared" si="3"/>
        <v>0</v>
      </c>
      <c r="J30" s="146"/>
      <c r="K30" s="147">
        <f t="shared" si="4"/>
        <v>0</v>
      </c>
      <c r="L30" s="147" t="b">
        <f t="shared" si="9"/>
        <v>0</v>
      </c>
      <c r="M30" s="148">
        <f t="shared" si="5"/>
        <v>0</v>
      </c>
      <c r="N30" s="146"/>
      <c r="O30" s="147">
        <f t="shared" si="6"/>
        <v>0</v>
      </c>
      <c r="P30" s="147" t="b">
        <f t="shared" si="10"/>
        <v>0</v>
      </c>
      <c r="Q30" s="148">
        <f t="shared" si="7"/>
        <v>0</v>
      </c>
      <c r="R30" s="149">
        <f t="shared" si="2"/>
        <v>0</v>
      </c>
      <c r="S30" s="150">
        <f t="shared" si="8"/>
        <v>1</v>
      </c>
    </row>
    <row r="31" spans="1:19" s="151" customFormat="1" ht="20.100000000000001" customHeight="1">
      <c r="A31" s="142">
        <v>29</v>
      </c>
      <c r="B31" s="143" t="s">
        <v>17</v>
      </c>
      <c r="C31" s="144"/>
      <c r="D31" s="144"/>
      <c r="E31" s="145"/>
      <c r="F31" s="146"/>
      <c r="G31" s="147">
        <f t="shared" si="0"/>
        <v>0</v>
      </c>
      <c r="H31" s="147" t="b">
        <f t="shared" si="1"/>
        <v>0</v>
      </c>
      <c r="I31" s="148">
        <f t="shared" si="3"/>
        <v>0</v>
      </c>
      <c r="J31" s="146"/>
      <c r="K31" s="147">
        <f t="shared" si="4"/>
        <v>0</v>
      </c>
      <c r="L31" s="147" t="b">
        <f t="shared" si="9"/>
        <v>0</v>
      </c>
      <c r="M31" s="148">
        <f t="shared" si="5"/>
        <v>0</v>
      </c>
      <c r="N31" s="146"/>
      <c r="O31" s="147">
        <f t="shared" si="6"/>
        <v>0</v>
      </c>
      <c r="P31" s="147" t="b">
        <f t="shared" si="10"/>
        <v>0</v>
      </c>
      <c r="Q31" s="148">
        <f t="shared" si="7"/>
        <v>0</v>
      </c>
      <c r="R31" s="149">
        <f t="shared" si="2"/>
        <v>0</v>
      </c>
      <c r="S31" s="150">
        <f t="shared" si="8"/>
        <v>1</v>
      </c>
    </row>
    <row r="32" spans="1:19" s="151" customFormat="1" ht="20.100000000000001" customHeight="1">
      <c r="A32" s="142">
        <v>30</v>
      </c>
      <c r="B32" s="143" t="s">
        <v>17</v>
      </c>
      <c r="C32" s="144"/>
      <c r="D32" s="144"/>
      <c r="E32" s="145"/>
      <c r="F32" s="146"/>
      <c r="G32" s="147">
        <f t="shared" si="0"/>
        <v>0</v>
      </c>
      <c r="H32" s="147" t="b">
        <f t="shared" si="1"/>
        <v>0</v>
      </c>
      <c r="I32" s="148">
        <f t="shared" si="3"/>
        <v>0</v>
      </c>
      <c r="J32" s="146"/>
      <c r="K32" s="147">
        <f t="shared" si="4"/>
        <v>0</v>
      </c>
      <c r="L32" s="147" t="b">
        <f t="shared" si="9"/>
        <v>0</v>
      </c>
      <c r="M32" s="148">
        <f t="shared" si="5"/>
        <v>0</v>
      </c>
      <c r="N32" s="146"/>
      <c r="O32" s="147">
        <f t="shared" si="6"/>
        <v>0</v>
      </c>
      <c r="P32" s="147" t="b">
        <f t="shared" si="10"/>
        <v>0</v>
      </c>
      <c r="Q32" s="148">
        <f t="shared" si="7"/>
        <v>0</v>
      </c>
      <c r="R32" s="149">
        <f t="shared" si="2"/>
        <v>0</v>
      </c>
      <c r="S32" s="150">
        <f t="shared" si="8"/>
        <v>1</v>
      </c>
    </row>
    <row r="33" spans="1:19" s="151" customFormat="1" ht="20.100000000000001" customHeight="1">
      <c r="A33" s="142">
        <v>31</v>
      </c>
      <c r="B33" s="143" t="s">
        <v>17</v>
      </c>
      <c r="C33" s="144"/>
      <c r="D33" s="144"/>
      <c r="E33" s="145"/>
      <c r="F33" s="146"/>
      <c r="G33" s="147">
        <f t="shared" si="0"/>
        <v>0</v>
      </c>
      <c r="H33" s="147" t="b">
        <f t="shared" si="1"/>
        <v>0</v>
      </c>
      <c r="I33" s="148">
        <f t="shared" si="3"/>
        <v>0</v>
      </c>
      <c r="J33" s="146"/>
      <c r="K33" s="147">
        <f t="shared" si="4"/>
        <v>0</v>
      </c>
      <c r="L33" s="147" t="b">
        <f t="shared" si="9"/>
        <v>0</v>
      </c>
      <c r="M33" s="148">
        <f t="shared" si="5"/>
        <v>0</v>
      </c>
      <c r="N33" s="146"/>
      <c r="O33" s="147">
        <f t="shared" si="6"/>
        <v>0</v>
      </c>
      <c r="P33" s="147" t="b">
        <f t="shared" si="10"/>
        <v>0</v>
      </c>
      <c r="Q33" s="148">
        <f t="shared" si="7"/>
        <v>0</v>
      </c>
      <c r="R33" s="149">
        <f t="shared" si="2"/>
        <v>0</v>
      </c>
      <c r="S33" s="150">
        <f t="shared" si="8"/>
        <v>1</v>
      </c>
    </row>
    <row r="34" spans="1:19" s="151" customFormat="1" ht="20.100000000000001" customHeight="1">
      <c r="A34" s="142">
        <v>32</v>
      </c>
      <c r="B34" s="143" t="s">
        <v>17</v>
      </c>
      <c r="C34" s="144"/>
      <c r="D34" s="144"/>
      <c r="E34" s="145"/>
      <c r="F34" s="146"/>
      <c r="G34" s="147">
        <f t="shared" si="0"/>
        <v>0</v>
      </c>
      <c r="H34" s="147" t="b">
        <f t="shared" si="1"/>
        <v>0</v>
      </c>
      <c r="I34" s="148">
        <f t="shared" si="3"/>
        <v>0</v>
      </c>
      <c r="J34" s="146"/>
      <c r="K34" s="147">
        <f t="shared" si="4"/>
        <v>0</v>
      </c>
      <c r="L34" s="147" t="b">
        <f t="shared" si="9"/>
        <v>0</v>
      </c>
      <c r="M34" s="148">
        <f t="shared" si="5"/>
        <v>0</v>
      </c>
      <c r="N34" s="146"/>
      <c r="O34" s="147">
        <f t="shared" si="6"/>
        <v>0</v>
      </c>
      <c r="P34" s="147" t="b">
        <f t="shared" si="10"/>
        <v>0</v>
      </c>
      <c r="Q34" s="148">
        <f t="shared" si="7"/>
        <v>0</v>
      </c>
      <c r="R34" s="149">
        <f t="shared" si="2"/>
        <v>0</v>
      </c>
      <c r="S34" s="150">
        <f t="shared" si="8"/>
        <v>1</v>
      </c>
    </row>
    <row r="35" spans="1:19" s="151" customFormat="1" ht="20.100000000000001" customHeight="1">
      <c r="A35" s="142">
        <v>33</v>
      </c>
      <c r="B35" s="143" t="s">
        <v>17</v>
      </c>
      <c r="C35" s="144"/>
      <c r="D35" s="144"/>
      <c r="E35" s="145"/>
      <c r="F35" s="146"/>
      <c r="G35" s="147">
        <f t="shared" si="0"/>
        <v>0</v>
      </c>
      <c r="H35" s="147" t="b">
        <f t="shared" si="1"/>
        <v>0</v>
      </c>
      <c r="I35" s="148">
        <f t="shared" si="3"/>
        <v>0</v>
      </c>
      <c r="J35" s="146"/>
      <c r="K35" s="147">
        <f t="shared" si="4"/>
        <v>0</v>
      </c>
      <c r="L35" s="147" t="b">
        <f t="shared" si="9"/>
        <v>0</v>
      </c>
      <c r="M35" s="148">
        <f t="shared" si="5"/>
        <v>0</v>
      </c>
      <c r="N35" s="146"/>
      <c r="O35" s="147">
        <f t="shared" si="6"/>
        <v>0</v>
      </c>
      <c r="P35" s="147" t="b">
        <f t="shared" si="10"/>
        <v>0</v>
      </c>
      <c r="Q35" s="148">
        <f t="shared" si="7"/>
        <v>0</v>
      </c>
      <c r="R35" s="149">
        <f t="shared" si="2"/>
        <v>0</v>
      </c>
      <c r="S35" s="150">
        <f t="shared" si="8"/>
        <v>1</v>
      </c>
    </row>
    <row r="36" spans="1:19" s="151" customFormat="1" ht="20.100000000000001" customHeight="1">
      <c r="A36" s="142">
        <v>34</v>
      </c>
      <c r="B36" s="143" t="s">
        <v>17</v>
      </c>
      <c r="C36" s="144"/>
      <c r="D36" s="144"/>
      <c r="E36" s="145"/>
      <c r="F36" s="146"/>
      <c r="G36" s="147">
        <f t="shared" si="0"/>
        <v>0</v>
      </c>
      <c r="H36" s="147" t="b">
        <f t="shared" si="1"/>
        <v>0</v>
      </c>
      <c r="I36" s="148">
        <f t="shared" si="3"/>
        <v>0</v>
      </c>
      <c r="J36" s="146"/>
      <c r="K36" s="147">
        <f t="shared" si="4"/>
        <v>0</v>
      </c>
      <c r="L36" s="147" t="b">
        <f t="shared" si="9"/>
        <v>0</v>
      </c>
      <c r="M36" s="148">
        <f t="shared" si="5"/>
        <v>0</v>
      </c>
      <c r="N36" s="146"/>
      <c r="O36" s="147">
        <f t="shared" si="6"/>
        <v>0</v>
      </c>
      <c r="P36" s="147" t="b">
        <f t="shared" si="10"/>
        <v>0</v>
      </c>
      <c r="Q36" s="148">
        <f t="shared" si="7"/>
        <v>0</v>
      </c>
      <c r="R36" s="149">
        <f t="shared" si="2"/>
        <v>0</v>
      </c>
      <c r="S36" s="150">
        <f t="shared" si="8"/>
        <v>1</v>
      </c>
    </row>
    <row r="37" spans="1:19" s="151" customFormat="1" ht="20.100000000000001" customHeight="1">
      <c r="A37" s="142">
        <v>35</v>
      </c>
      <c r="B37" s="143" t="s">
        <v>18</v>
      </c>
      <c r="C37" s="144"/>
      <c r="D37" s="144"/>
      <c r="E37" s="152"/>
      <c r="F37" s="146"/>
      <c r="G37" s="147">
        <f t="shared" si="0"/>
        <v>0</v>
      </c>
      <c r="H37" s="147" t="b">
        <f t="shared" si="1"/>
        <v>0</v>
      </c>
      <c r="I37" s="148">
        <f t="shared" si="3"/>
        <v>0</v>
      </c>
      <c r="J37" s="146"/>
      <c r="K37" s="147">
        <f t="shared" si="4"/>
        <v>0</v>
      </c>
      <c r="L37" s="147" t="b">
        <f t="shared" si="9"/>
        <v>0</v>
      </c>
      <c r="M37" s="148">
        <f t="shared" si="5"/>
        <v>0</v>
      </c>
      <c r="N37" s="146"/>
      <c r="O37" s="147">
        <f t="shared" si="6"/>
        <v>0</v>
      </c>
      <c r="P37" s="147" t="b">
        <f t="shared" si="10"/>
        <v>0</v>
      </c>
      <c r="Q37" s="148">
        <f t="shared" si="7"/>
        <v>0</v>
      </c>
      <c r="R37" s="149">
        <f t="shared" si="2"/>
        <v>0</v>
      </c>
      <c r="S37" s="150">
        <f t="shared" si="8"/>
        <v>1</v>
      </c>
    </row>
    <row r="38" spans="1:19" s="151" customFormat="1" ht="20.100000000000001" customHeight="1">
      <c r="A38" s="142">
        <v>36</v>
      </c>
      <c r="B38" s="143" t="s">
        <v>18</v>
      </c>
      <c r="C38" s="144"/>
      <c r="D38" s="144"/>
      <c r="E38" s="152"/>
      <c r="F38" s="146"/>
      <c r="G38" s="147">
        <f t="shared" si="0"/>
        <v>0</v>
      </c>
      <c r="H38" s="147" t="b">
        <f t="shared" si="1"/>
        <v>0</v>
      </c>
      <c r="I38" s="148">
        <f t="shared" si="3"/>
        <v>0</v>
      </c>
      <c r="J38" s="146"/>
      <c r="K38" s="147">
        <f t="shared" si="4"/>
        <v>0</v>
      </c>
      <c r="L38" s="147" t="b">
        <f t="shared" si="9"/>
        <v>0</v>
      </c>
      <c r="M38" s="148">
        <f t="shared" si="5"/>
        <v>0</v>
      </c>
      <c r="N38" s="146"/>
      <c r="O38" s="147">
        <f t="shared" si="6"/>
        <v>0</v>
      </c>
      <c r="P38" s="147" t="b">
        <f t="shared" si="10"/>
        <v>0</v>
      </c>
      <c r="Q38" s="148">
        <f t="shared" si="7"/>
        <v>0</v>
      </c>
      <c r="R38" s="149">
        <f t="shared" si="2"/>
        <v>0</v>
      </c>
      <c r="S38" s="150">
        <f t="shared" si="8"/>
        <v>1</v>
      </c>
    </row>
    <row r="39" spans="1:19" s="151" customFormat="1" ht="20.100000000000001" customHeight="1">
      <c r="A39" s="142">
        <v>37</v>
      </c>
      <c r="B39" s="143" t="s">
        <v>18</v>
      </c>
      <c r="C39" s="144"/>
      <c r="D39" s="144"/>
      <c r="E39" s="152"/>
      <c r="F39" s="146"/>
      <c r="G39" s="147">
        <f t="shared" si="0"/>
        <v>0</v>
      </c>
      <c r="H39" s="147" t="b">
        <f t="shared" si="1"/>
        <v>0</v>
      </c>
      <c r="I39" s="148">
        <f t="shared" si="3"/>
        <v>0</v>
      </c>
      <c r="J39" s="146"/>
      <c r="K39" s="147">
        <f t="shared" si="4"/>
        <v>0</v>
      </c>
      <c r="L39" s="147" t="b">
        <f t="shared" si="9"/>
        <v>0</v>
      </c>
      <c r="M39" s="148">
        <f t="shared" si="5"/>
        <v>0</v>
      </c>
      <c r="N39" s="146"/>
      <c r="O39" s="147">
        <f t="shared" si="6"/>
        <v>0</v>
      </c>
      <c r="P39" s="147" t="b">
        <f t="shared" si="10"/>
        <v>0</v>
      </c>
      <c r="Q39" s="148">
        <f t="shared" si="7"/>
        <v>0</v>
      </c>
      <c r="R39" s="149">
        <f t="shared" si="2"/>
        <v>0</v>
      </c>
      <c r="S39" s="150">
        <f t="shared" si="8"/>
        <v>1</v>
      </c>
    </row>
    <row r="40" spans="1:19" s="151" customFormat="1" ht="20.100000000000001" customHeight="1">
      <c r="A40" s="142">
        <v>38</v>
      </c>
      <c r="B40" s="143" t="s">
        <v>18</v>
      </c>
      <c r="C40" s="144"/>
      <c r="D40" s="144"/>
      <c r="E40" s="152"/>
      <c r="F40" s="146"/>
      <c r="G40" s="147">
        <f t="shared" si="0"/>
        <v>0</v>
      </c>
      <c r="H40" s="147" t="b">
        <f t="shared" si="1"/>
        <v>0</v>
      </c>
      <c r="I40" s="148">
        <f t="shared" si="3"/>
        <v>0</v>
      </c>
      <c r="J40" s="146"/>
      <c r="K40" s="147">
        <f t="shared" si="4"/>
        <v>0</v>
      </c>
      <c r="L40" s="147" t="b">
        <f t="shared" si="9"/>
        <v>0</v>
      </c>
      <c r="M40" s="148">
        <f t="shared" si="5"/>
        <v>0</v>
      </c>
      <c r="N40" s="146"/>
      <c r="O40" s="147">
        <f t="shared" si="6"/>
        <v>0</v>
      </c>
      <c r="P40" s="147" t="b">
        <f t="shared" si="10"/>
        <v>0</v>
      </c>
      <c r="Q40" s="148">
        <f t="shared" si="7"/>
        <v>0</v>
      </c>
      <c r="R40" s="149">
        <f t="shared" si="2"/>
        <v>0</v>
      </c>
      <c r="S40" s="150">
        <f t="shared" si="8"/>
        <v>1</v>
      </c>
    </row>
    <row r="41" spans="1:19" s="151" customFormat="1" ht="20.100000000000001" customHeight="1">
      <c r="A41" s="142">
        <v>39</v>
      </c>
      <c r="B41" s="143" t="s">
        <v>18</v>
      </c>
      <c r="C41" s="144"/>
      <c r="D41" s="144"/>
      <c r="E41" s="152"/>
      <c r="F41" s="146"/>
      <c r="G41" s="147">
        <f t="shared" si="0"/>
        <v>0</v>
      </c>
      <c r="H41" s="147" t="b">
        <f t="shared" si="1"/>
        <v>0</v>
      </c>
      <c r="I41" s="148">
        <f t="shared" si="3"/>
        <v>0</v>
      </c>
      <c r="J41" s="146"/>
      <c r="K41" s="147">
        <f t="shared" si="4"/>
        <v>0</v>
      </c>
      <c r="L41" s="147" t="b">
        <f t="shared" si="9"/>
        <v>0</v>
      </c>
      <c r="M41" s="148">
        <f t="shared" si="5"/>
        <v>0</v>
      </c>
      <c r="N41" s="146"/>
      <c r="O41" s="147">
        <f t="shared" si="6"/>
        <v>0</v>
      </c>
      <c r="P41" s="147" t="b">
        <f t="shared" si="10"/>
        <v>0</v>
      </c>
      <c r="Q41" s="148">
        <f t="shared" si="7"/>
        <v>0</v>
      </c>
      <c r="R41" s="149">
        <f t="shared" si="2"/>
        <v>0</v>
      </c>
      <c r="S41" s="150">
        <f t="shared" si="8"/>
        <v>1</v>
      </c>
    </row>
    <row r="42" spans="1:19" s="151" customFormat="1" ht="20.100000000000001" customHeight="1">
      <c r="A42" s="142">
        <v>40</v>
      </c>
      <c r="B42" s="143" t="s">
        <v>18</v>
      </c>
      <c r="C42" s="144"/>
      <c r="D42" s="144"/>
      <c r="E42" s="152"/>
      <c r="F42" s="146"/>
      <c r="G42" s="147">
        <f t="shared" si="0"/>
        <v>0</v>
      </c>
      <c r="H42" s="147" t="b">
        <f t="shared" si="1"/>
        <v>0</v>
      </c>
      <c r="I42" s="148">
        <f t="shared" si="3"/>
        <v>0</v>
      </c>
      <c r="J42" s="146"/>
      <c r="K42" s="147">
        <f t="shared" si="4"/>
        <v>0</v>
      </c>
      <c r="L42" s="147" t="b">
        <f t="shared" si="9"/>
        <v>0</v>
      </c>
      <c r="M42" s="148">
        <f t="shared" si="5"/>
        <v>0</v>
      </c>
      <c r="N42" s="146"/>
      <c r="O42" s="147">
        <f t="shared" si="6"/>
        <v>0</v>
      </c>
      <c r="P42" s="147" t="b">
        <f t="shared" si="10"/>
        <v>0</v>
      </c>
      <c r="Q42" s="148">
        <f t="shared" si="7"/>
        <v>0</v>
      </c>
      <c r="R42" s="149">
        <f t="shared" si="2"/>
        <v>0</v>
      </c>
      <c r="S42" s="150">
        <f t="shared" si="8"/>
        <v>1</v>
      </c>
    </row>
    <row r="43" spans="1:19" s="151" customFormat="1" ht="20.100000000000001" customHeight="1">
      <c r="A43" s="142">
        <v>41</v>
      </c>
      <c r="B43" s="143" t="s">
        <v>18</v>
      </c>
      <c r="C43" s="144"/>
      <c r="D43" s="144"/>
      <c r="E43" s="152"/>
      <c r="F43" s="146"/>
      <c r="G43" s="147">
        <f t="shared" si="0"/>
        <v>0</v>
      </c>
      <c r="H43" s="147" t="b">
        <f t="shared" si="1"/>
        <v>0</v>
      </c>
      <c r="I43" s="148">
        <f t="shared" si="3"/>
        <v>0</v>
      </c>
      <c r="J43" s="146"/>
      <c r="K43" s="147">
        <f t="shared" si="4"/>
        <v>0</v>
      </c>
      <c r="L43" s="147" t="b">
        <f t="shared" si="9"/>
        <v>0</v>
      </c>
      <c r="M43" s="148">
        <f t="shared" si="5"/>
        <v>0</v>
      </c>
      <c r="N43" s="146"/>
      <c r="O43" s="147">
        <f t="shared" si="6"/>
        <v>0</v>
      </c>
      <c r="P43" s="147" t="b">
        <f t="shared" si="10"/>
        <v>0</v>
      </c>
      <c r="Q43" s="148">
        <f t="shared" si="7"/>
        <v>0</v>
      </c>
      <c r="R43" s="149">
        <f t="shared" si="2"/>
        <v>0</v>
      </c>
      <c r="S43" s="150">
        <f t="shared" si="8"/>
        <v>1</v>
      </c>
    </row>
    <row r="44" spans="1:19" s="151" customFormat="1" ht="20.100000000000001" customHeight="1">
      <c r="A44" s="142">
        <v>42</v>
      </c>
      <c r="B44" s="143" t="s">
        <v>18</v>
      </c>
      <c r="C44" s="144"/>
      <c r="D44" s="144"/>
      <c r="E44" s="152"/>
      <c r="F44" s="146"/>
      <c r="G44" s="147">
        <f t="shared" si="0"/>
        <v>0</v>
      </c>
      <c r="H44" s="147" t="b">
        <f t="shared" si="1"/>
        <v>0</v>
      </c>
      <c r="I44" s="148">
        <f t="shared" si="3"/>
        <v>0</v>
      </c>
      <c r="J44" s="146"/>
      <c r="K44" s="147">
        <f t="shared" si="4"/>
        <v>0</v>
      </c>
      <c r="L44" s="147" t="b">
        <f t="shared" si="9"/>
        <v>0</v>
      </c>
      <c r="M44" s="148">
        <f t="shared" si="5"/>
        <v>0</v>
      </c>
      <c r="N44" s="146"/>
      <c r="O44" s="147">
        <f t="shared" si="6"/>
        <v>0</v>
      </c>
      <c r="P44" s="147" t="b">
        <f t="shared" si="10"/>
        <v>0</v>
      </c>
      <c r="Q44" s="148">
        <f t="shared" si="7"/>
        <v>0</v>
      </c>
      <c r="R44" s="149">
        <f t="shared" si="2"/>
        <v>0</v>
      </c>
      <c r="S44" s="150">
        <f t="shared" si="8"/>
        <v>1</v>
      </c>
    </row>
    <row r="45" spans="1:19" s="151" customFormat="1" ht="20.100000000000001" customHeight="1">
      <c r="A45" s="142">
        <v>43</v>
      </c>
      <c r="B45" s="143" t="s">
        <v>18</v>
      </c>
      <c r="C45" s="144"/>
      <c r="D45" s="144"/>
      <c r="E45" s="152"/>
      <c r="F45" s="146"/>
      <c r="G45" s="147">
        <f t="shared" si="0"/>
        <v>0</v>
      </c>
      <c r="H45" s="147" t="b">
        <f t="shared" si="1"/>
        <v>0</v>
      </c>
      <c r="I45" s="148">
        <f t="shared" si="3"/>
        <v>0</v>
      </c>
      <c r="J45" s="146"/>
      <c r="K45" s="147">
        <f t="shared" si="4"/>
        <v>0</v>
      </c>
      <c r="L45" s="147" t="b">
        <f t="shared" si="9"/>
        <v>0</v>
      </c>
      <c r="M45" s="148">
        <f t="shared" si="5"/>
        <v>0</v>
      </c>
      <c r="N45" s="146"/>
      <c r="O45" s="147">
        <f t="shared" si="6"/>
        <v>0</v>
      </c>
      <c r="P45" s="147" t="b">
        <f t="shared" si="10"/>
        <v>0</v>
      </c>
      <c r="Q45" s="148">
        <f t="shared" si="7"/>
        <v>0</v>
      </c>
      <c r="R45" s="149">
        <f t="shared" si="2"/>
        <v>0</v>
      </c>
      <c r="S45" s="150">
        <f t="shared" si="8"/>
        <v>1</v>
      </c>
    </row>
    <row r="46" spans="1:19" s="151" customFormat="1" ht="20.100000000000001" customHeight="1">
      <c r="A46" s="142">
        <v>44</v>
      </c>
      <c r="B46" s="143" t="s">
        <v>18</v>
      </c>
      <c r="C46" s="144"/>
      <c r="D46" s="144"/>
      <c r="E46" s="152"/>
      <c r="F46" s="146"/>
      <c r="G46" s="147">
        <f t="shared" si="0"/>
        <v>0</v>
      </c>
      <c r="H46" s="147" t="b">
        <f t="shared" si="1"/>
        <v>0</v>
      </c>
      <c r="I46" s="148">
        <f t="shared" si="3"/>
        <v>0</v>
      </c>
      <c r="J46" s="146"/>
      <c r="K46" s="147">
        <f t="shared" si="4"/>
        <v>0</v>
      </c>
      <c r="L46" s="147" t="b">
        <f t="shared" si="9"/>
        <v>0</v>
      </c>
      <c r="M46" s="148">
        <f t="shared" si="5"/>
        <v>0</v>
      </c>
      <c r="N46" s="146"/>
      <c r="O46" s="147">
        <f t="shared" si="6"/>
        <v>0</v>
      </c>
      <c r="P46" s="147" t="b">
        <f t="shared" si="10"/>
        <v>0</v>
      </c>
      <c r="Q46" s="148">
        <f t="shared" si="7"/>
        <v>0</v>
      </c>
      <c r="R46" s="149">
        <f t="shared" si="2"/>
        <v>0</v>
      </c>
      <c r="S46" s="150">
        <f t="shared" si="8"/>
        <v>1</v>
      </c>
    </row>
    <row r="47" spans="1:19" s="151" customFormat="1" ht="20.100000000000001" customHeight="1">
      <c r="A47" s="142">
        <v>45</v>
      </c>
      <c r="B47" s="143" t="s">
        <v>18</v>
      </c>
      <c r="C47" s="144"/>
      <c r="D47" s="144"/>
      <c r="E47" s="152"/>
      <c r="F47" s="146"/>
      <c r="G47" s="147">
        <f t="shared" si="0"/>
        <v>0</v>
      </c>
      <c r="H47" s="147" t="b">
        <f t="shared" si="1"/>
        <v>0</v>
      </c>
      <c r="I47" s="148">
        <f t="shared" si="3"/>
        <v>0</v>
      </c>
      <c r="J47" s="146"/>
      <c r="K47" s="147">
        <f t="shared" si="4"/>
        <v>0</v>
      </c>
      <c r="L47" s="147" t="b">
        <f t="shared" si="9"/>
        <v>0</v>
      </c>
      <c r="M47" s="148">
        <f t="shared" si="5"/>
        <v>0</v>
      </c>
      <c r="N47" s="146"/>
      <c r="O47" s="147">
        <f t="shared" si="6"/>
        <v>0</v>
      </c>
      <c r="P47" s="147" t="b">
        <f t="shared" si="10"/>
        <v>0</v>
      </c>
      <c r="Q47" s="148">
        <f t="shared" si="7"/>
        <v>0</v>
      </c>
      <c r="R47" s="149">
        <f t="shared" si="2"/>
        <v>0</v>
      </c>
      <c r="S47" s="150">
        <f t="shared" si="8"/>
        <v>1</v>
      </c>
    </row>
    <row r="48" spans="1:19" s="151" customFormat="1" ht="20.100000000000001" customHeight="1">
      <c r="A48" s="142">
        <v>46</v>
      </c>
      <c r="B48" s="143" t="s">
        <v>18</v>
      </c>
      <c r="C48" s="144"/>
      <c r="D48" s="144"/>
      <c r="E48" s="152"/>
      <c r="F48" s="146"/>
      <c r="G48" s="147">
        <f t="shared" si="0"/>
        <v>0</v>
      </c>
      <c r="H48" s="147" t="b">
        <f t="shared" si="1"/>
        <v>0</v>
      </c>
      <c r="I48" s="148">
        <f t="shared" si="3"/>
        <v>0</v>
      </c>
      <c r="J48" s="146"/>
      <c r="K48" s="147">
        <f t="shared" si="4"/>
        <v>0</v>
      </c>
      <c r="L48" s="147" t="b">
        <f t="shared" si="9"/>
        <v>0</v>
      </c>
      <c r="M48" s="148">
        <f t="shared" si="5"/>
        <v>0</v>
      </c>
      <c r="N48" s="146"/>
      <c r="O48" s="147">
        <f t="shared" si="6"/>
        <v>0</v>
      </c>
      <c r="P48" s="147" t="b">
        <f t="shared" si="10"/>
        <v>0</v>
      </c>
      <c r="Q48" s="148">
        <f t="shared" si="7"/>
        <v>0</v>
      </c>
      <c r="R48" s="149">
        <f t="shared" si="2"/>
        <v>0</v>
      </c>
      <c r="S48" s="150">
        <f t="shared" si="8"/>
        <v>1</v>
      </c>
    </row>
    <row r="49" spans="1:19" s="151" customFormat="1" ht="20.100000000000001" customHeight="1">
      <c r="A49" s="142">
        <v>47</v>
      </c>
      <c r="B49" s="143" t="s">
        <v>18</v>
      </c>
      <c r="C49" s="144"/>
      <c r="D49" s="144"/>
      <c r="E49" s="152"/>
      <c r="F49" s="146"/>
      <c r="G49" s="147">
        <f t="shared" si="0"/>
        <v>0</v>
      </c>
      <c r="H49" s="147" t="b">
        <f t="shared" si="1"/>
        <v>0</v>
      </c>
      <c r="I49" s="148">
        <f t="shared" si="3"/>
        <v>0</v>
      </c>
      <c r="J49" s="146"/>
      <c r="K49" s="147">
        <f t="shared" si="4"/>
        <v>0</v>
      </c>
      <c r="L49" s="147" t="b">
        <f t="shared" si="9"/>
        <v>0</v>
      </c>
      <c r="M49" s="148">
        <f t="shared" si="5"/>
        <v>0</v>
      </c>
      <c r="N49" s="146"/>
      <c r="O49" s="147">
        <f t="shared" si="6"/>
        <v>0</v>
      </c>
      <c r="P49" s="147" t="b">
        <f t="shared" si="10"/>
        <v>0</v>
      </c>
      <c r="Q49" s="148">
        <f t="shared" si="7"/>
        <v>0</v>
      </c>
      <c r="R49" s="149">
        <f t="shared" si="2"/>
        <v>0</v>
      </c>
      <c r="S49" s="150">
        <f t="shared" si="8"/>
        <v>1</v>
      </c>
    </row>
    <row r="50" spans="1:19" s="151" customFormat="1" ht="20.100000000000001" customHeight="1">
      <c r="A50" s="142">
        <v>48</v>
      </c>
      <c r="B50" s="143" t="s">
        <v>18</v>
      </c>
      <c r="C50" s="144"/>
      <c r="D50" s="144"/>
      <c r="E50" s="152"/>
      <c r="F50" s="146"/>
      <c r="G50" s="147">
        <f t="shared" si="0"/>
        <v>0</v>
      </c>
      <c r="H50" s="147" t="b">
        <f t="shared" si="1"/>
        <v>0</v>
      </c>
      <c r="I50" s="148">
        <f t="shared" si="3"/>
        <v>0</v>
      </c>
      <c r="J50" s="146"/>
      <c r="K50" s="147">
        <f t="shared" si="4"/>
        <v>0</v>
      </c>
      <c r="L50" s="147" t="b">
        <f t="shared" si="9"/>
        <v>0</v>
      </c>
      <c r="M50" s="148">
        <f t="shared" si="5"/>
        <v>0</v>
      </c>
      <c r="N50" s="146"/>
      <c r="O50" s="147">
        <f t="shared" si="6"/>
        <v>0</v>
      </c>
      <c r="P50" s="147" t="b">
        <f t="shared" si="10"/>
        <v>0</v>
      </c>
      <c r="Q50" s="148">
        <f t="shared" si="7"/>
        <v>0</v>
      </c>
      <c r="R50" s="149">
        <f t="shared" si="2"/>
        <v>0</v>
      </c>
      <c r="S50" s="150">
        <f t="shared" si="8"/>
        <v>1</v>
      </c>
    </row>
    <row r="51" spans="1:19" s="151" customFormat="1" ht="20.100000000000001" customHeight="1">
      <c r="A51" s="142">
        <v>49</v>
      </c>
      <c r="B51" s="143" t="s">
        <v>18</v>
      </c>
      <c r="C51" s="144"/>
      <c r="D51" s="144"/>
      <c r="E51" s="152"/>
      <c r="F51" s="146"/>
      <c r="G51" s="147">
        <f t="shared" si="0"/>
        <v>0</v>
      </c>
      <c r="H51" s="147" t="b">
        <f t="shared" si="1"/>
        <v>0</v>
      </c>
      <c r="I51" s="148">
        <f t="shared" si="3"/>
        <v>0</v>
      </c>
      <c r="J51" s="146"/>
      <c r="K51" s="147">
        <f t="shared" si="4"/>
        <v>0</v>
      </c>
      <c r="L51" s="147" t="b">
        <f t="shared" si="9"/>
        <v>0</v>
      </c>
      <c r="M51" s="148">
        <f t="shared" si="5"/>
        <v>0</v>
      </c>
      <c r="N51" s="146"/>
      <c r="O51" s="147">
        <f t="shared" si="6"/>
        <v>0</v>
      </c>
      <c r="P51" s="147" t="b">
        <f t="shared" si="10"/>
        <v>0</v>
      </c>
      <c r="Q51" s="148">
        <f t="shared" si="7"/>
        <v>0</v>
      </c>
      <c r="R51" s="149">
        <f t="shared" si="2"/>
        <v>0</v>
      </c>
      <c r="S51" s="150">
        <f t="shared" si="8"/>
        <v>1</v>
      </c>
    </row>
    <row r="52" spans="1:19" s="151" customFormat="1" ht="20.100000000000001" customHeight="1">
      <c r="A52" s="142">
        <v>50</v>
      </c>
      <c r="B52" s="143" t="s">
        <v>18</v>
      </c>
      <c r="C52" s="144"/>
      <c r="D52" s="144"/>
      <c r="E52" s="152"/>
      <c r="F52" s="146"/>
      <c r="G52" s="147">
        <f t="shared" si="0"/>
        <v>0</v>
      </c>
      <c r="H52" s="147" t="b">
        <f t="shared" si="1"/>
        <v>0</v>
      </c>
      <c r="I52" s="148">
        <f t="shared" si="3"/>
        <v>0</v>
      </c>
      <c r="J52" s="146"/>
      <c r="K52" s="147">
        <f t="shared" si="4"/>
        <v>0</v>
      </c>
      <c r="L52" s="147" t="b">
        <f t="shared" si="9"/>
        <v>0</v>
      </c>
      <c r="M52" s="148">
        <f t="shared" si="5"/>
        <v>0</v>
      </c>
      <c r="N52" s="146"/>
      <c r="O52" s="147">
        <f t="shared" si="6"/>
        <v>0</v>
      </c>
      <c r="P52" s="147" t="b">
        <f t="shared" si="10"/>
        <v>0</v>
      </c>
      <c r="Q52" s="148">
        <f t="shared" si="7"/>
        <v>0</v>
      </c>
      <c r="R52" s="149">
        <f t="shared" si="2"/>
        <v>0</v>
      </c>
      <c r="S52" s="150">
        <f t="shared" si="8"/>
        <v>1</v>
      </c>
    </row>
    <row r="53" spans="1:19" s="151" customFormat="1" ht="20.100000000000001" customHeight="1">
      <c r="A53" s="142">
        <v>51</v>
      </c>
      <c r="B53" s="143"/>
      <c r="C53" s="144"/>
      <c r="D53" s="144"/>
      <c r="E53" s="145"/>
      <c r="F53" s="146"/>
      <c r="G53" s="147">
        <f t="shared" si="0"/>
        <v>0</v>
      </c>
      <c r="H53" s="147" t="b">
        <f t="shared" si="1"/>
        <v>0</v>
      </c>
      <c r="I53" s="148">
        <f t="shared" si="3"/>
        <v>0</v>
      </c>
      <c r="J53" s="146"/>
      <c r="K53" s="147">
        <f t="shared" si="4"/>
        <v>0</v>
      </c>
      <c r="L53" s="147" t="b">
        <f t="shared" si="9"/>
        <v>0</v>
      </c>
      <c r="M53" s="148">
        <f t="shared" si="5"/>
        <v>0</v>
      </c>
      <c r="N53" s="146"/>
      <c r="O53" s="147">
        <f t="shared" si="6"/>
        <v>0</v>
      </c>
      <c r="P53" s="147" t="b">
        <f t="shared" si="10"/>
        <v>0</v>
      </c>
      <c r="Q53" s="148">
        <f t="shared" si="7"/>
        <v>0</v>
      </c>
      <c r="R53" s="149">
        <f t="shared" si="2"/>
        <v>0</v>
      </c>
      <c r="S53" s="150">
        <f t="shared" si="8"/>
        <v>1</v>
      </c>
    </row>
    <row r="54" spans="1:19" s="151" customFormat="1" ht="20.100000000000001" customHeight="1">
      <c r="A54" s="142">
        <v>52</v>
      </c>
      <c r="B54" s="143"/>
      <c r="C54" s="144"/>
      <c r="D54" s="144"/>
      <c r="E54" s="145"/>
      <c r="F54" s="146"/>
      <c r="G54" s="147">
        <f t="shared" si="0"/>
        <v>0</v>
      </c>
      <c r="H54" s="147" t="b">
        <f t="shared" si="1"/>
        <v>0</v>
      </c>
      <c r="I54" s="148">
        <f t="shared" si="3"/>
        <v>0</v>
      </c>
      <c r="J54" s="146"/>
      <c r="K54" s="147">
        <f t="shared" si="4"/>
        <v>0</v>
      </c>
      <c r="L54" s="147" t="b">
        <f t="shared" si="9"/>
        <v>0</v>
      </c>
      <c r="M54" s="148">
        <f t="shared" si="5"/>
        <v>0</v>
      </c>
      <c r="N54" s="146"/>
      <c r="O54" s="147">
        <f t="shared" si="6"/>
        <v>0</v>
      </c>
      <c r="P54" s="147" t="b">
        <f t="shared" si="10"/>
        <v>0</v>
      </c>
      <c r="Q54" s="148">
        <f t="shared" si="7"/>
        <v>0</v>
      </c>
      <c r="R54" s="149">
        <f t="shared" si="2"/>
        <v>0</v>
      </c>
      <c r="S54" s="150">
        <f t="shared" si="8"/>
        <v>1</v>
      </c>
    </row>
    <row r="55" spans="1:19" s="151" customFormat="1" ht="20.100000000000001" customHeight="1">
      <c r="A55" s="142">
        <v>53</v>
      </c>
      <c r="B55" s="143"/>
      <c r="C55" s="144"/>
      <c r="D55" s="144"/>
      <c r="E55" s="145"/>
      <c r="F55" s="146"/>
      <c r="G55" s="147">
        <f t="shared" si="0"/>
        <v>0</v>
      </c>
      <c r="H55" s="147" t="b">
        <f t="shared" si="1"/>
        <v>0</v>
      </c>
      <c r="I55" s="148">
        <f t="shared" si="3"/>
        <v>0</v>
      </c>
      <c r="J55" s="146"/>
      <c r="K55" s="147">
        <f t="shared" si="4"/>
        <v>0</v>
      </c>
      <c r="L55" s="147" t="b">
        <f t="shared" si="9"/>
        <v>0</v>
      </c>
      <c r="M55" s="148">
        <f t="shared" si="5"/>
        <v>0</v>
      </c>
      <c r="N55" s="146"/>
      <c r="O55" s="147">
        <f t="shared" si="6"/>
        <v>0</v>
      </c>
      <c r="P55" s="147" t="b">
        <f t="shared" si="10"/>
        <v>0</v>
      </c>
      <c r="Q55" s="148">
        <f t="shared" si="7"/>
        <v>0</v>
      </c>
      <c r="R55" s="149">
        <f t="shared" si="2"/>
        <v>0</v>
      </c>
      <c r="S55" s="150">
        <f t="shared" si="8"/>
        <v>1</v>
      </c>
    </row>
    <row r="56" spans="1:19" s="151" customFormat="1" ht="20.100000000000001" customHeight="1">
      <c r="A56" s="142">
        <v>54</v>
      </c>
      <c r="B56" s="143"/>
      <c r="C56" s="144"/>
      <c r="D56" s="144"/>
      <c r="E56" s="145"/>
      <c r="F56" s="146"/>
      <c r="G56" s="147">
        <f t="shared" si="0"/>
        <v>0</v>
      </c>
      <c r="H56" s="147" t="b">
        <f t="shared" si="1"/>
        <v>0</v>
      </c>
      <c r="I56" s="148">
        <f t="shared" si="3"/>
        <v>0</v>
      </c>
      <c r="J56" s="146"/>
      <c r="K56" s="147">
        <f t="shared" si="4"/>
        <v>0</v>
      </c>
      <c r="L56" s="147" t="b">
        <f t="shared" si="9"/>
        <v>0</v>
      </c>
      <c r="M56" s="148">
        <f t="shared" si="5"/>
        <v>0</v>
      </c>
      <c r="N56" s="146"/>
      <c r="O56" s="147">
        <f t="shared" si="6"/>
        <v>0</v>
      </c>
      <c r="P56" s="147" t="b">
        <f t="shared" si="10"/>
        <v>0</v>
      </c>
      <c r="Q56" s="148">
        <f t="shared" si="7"/>
        <v>0</v>
      </c>
      <c r="R56" s="149">
        <f t="shared" si="2"/>
        <v>0</v>
      </c>
      <c r="S56" s="150">
        <f t="shared" si="8"/>
        <v>1</v>
      </c>
    </row>
    <row r="57" spans="1:19" s="151" customFormat="1" ht="20.100000000000001" customHeight="1">
      <c r="A57" s="142">
        <v>55</v>
      </c>
      <c r="B57" s="143"/>
      <c r="C57" s="144"/>
      <c r="D57" s="144"/>
      <c r="E57" s="145"/>
      <c r="F57" s="146"/>
      <c r="G57" s="147">
        <f t="shared" si="0"/>
        <v>0</v>
      </c>
      <c r="H57" s="147" t="b">
        <f t="shared" si="1"/>
        <v>0</v>
      </c>
      <c r="I57" s="148">
        <f t="shared" si="3"/>
        <v>0</v>
      </c>
      <c r="J57" s="146"/>
      <c r="K57" s="147">
        <f t="shared" si="4"/>
        <v>0</v>
      </c>
      <c r="L57" s="147" t="b">
        <f t="shared" si="9"/>
        <v>0</v>
      </c>
      <c r="M57" s="148">
        <f t="shared" si="5"/>
        <v>0</v>
      </c>
      <c r="N57" s="146"/>
      <c r="O57" s="147">
        <f t="shared" si="6"/>
        <v>0</v>
      </c>
      <c r="P57" s="147" t="b">
        <f t="shared" si="10"/>
        <v>0</v>
      </c>
      <c r="Q57" s="148">
        <f t="shared" si="7"/>
        <v>0</v>
      </c>
      <c r="R57" s="149">
        <f t="shared" si="2"/>
        <v>0</v>
      </c>
      <c r="S57" s="150">
        <f t="shared" si="8"/>
        <v>1</v>
      </c>
    </row>
    <row r="58" spans="1:19" s="151" customFormat="1" ht="20.100000000000001" customHeight="1">
      <c r="A58" s="142">
        <v>56</v>
      </c>
      <c r="B58" s="143"/>
      <c r="C58" s="144"/>
      <c r="D58" s="144"/>
      <c r="E58" s="145"/>
      <c r="F58" s="146"/>
      <c r="G58" s="147">
        <f t="shared" si="0"/>
        <v>0</v>
      </c>
      <c r="H58" s="147" t="b">
        <f t="shared" si="1"/>
        <v>0</v>
      </c>
      <c r="I58" s="148">
        <f t="shared" si="3"/>
        <v>0</v>
      </c>
      <c r="J58" s="146"/>
      <c r="K58" s="147">
        <f t="shared" si="4"/>
        <v>0</v>
      </c>
      <c r="L58" s="147" t="b">
        <f t="shared" si="9"/>
        <v>0</v>
      </c>
      <c r="M58" s="148">
        <f t="shared" si="5"/>
        <v>0</v>
      </c>
      <c r="N58" s="146"/>
      <c r="O58" s="147">
        <f t="shared" si="6"/>
        <v>0</v>
      </c>
      <c r="P58" s="147" t="b">
        <f t="shared" si="10"/>
        <v>0</v>
      </c>
      <c r="Q58" s="148">
        <f t="shared" si="7"/>
        <v>0</v>
      </c>
      <c r="R58" s="149">
        <f t="shared" si="2"/>
        <v>0</v>
      </c>
      <c r="S58" s="150">
        <f t="shared" si="8"/>
        <v>1</v>
      </c>
    </row>
    <row r="59" spans="1:19" s="151" customFormat="1" ht="20.100000000000001" customHeight="1">
      <c r="A59" s="142">
        <v>57</v>
      </c>
      <c r="B59" s="143"/>
      <c r="C59" s="144"/>
      <c r="D59" s="144"/>
      <c r="E59" s="145"/>
      <c r="F59" s="146"/>
      <c r="G59" s="147">
        <f t="shared" si="0"/>
        <v>0</v>
      </c>
      <c r="H59" s="147" t="b">
        <f t="shared" si="1"/>
        <v>0</v>
      </c>
      <c r="I59" s="148">
        <f t="shared" si="3"/>
        <v>0</v>
      </c>
      <c r="J59" s="146"/>
      <c r="K59" s="147">
        <f t="shared" si="4"/>
        <v>0</v>
      </c>
      <c r="L59" s="147" t="b">
        <f t="shared" si="9"/>
        <v>0</v>
      </c>
      <c r="M59" s="148">
        <f t="shared" si="5"/>
        <v>0</v>
      </c>
      <c r="N59" s="146"/>
      <c r="O59" s="147">
        <f t="shared" si="6"/>
        <v>0</v>
      </c>
      <c r="P59" s="147" t="b">
        <f t="shared" si="10"/>
        <v>0</v>
      </c>
      <c r="Q59" s="148">
        <f t="shared" si="7"/>
        <v>0</v>
      </c>
      <c r="R59" s="149">
        <f t="shared" si="2"/>
        <v>0</v>
      </c>
      <c r="S59" s="150">
        <f t="shared" si="8"/>
        <v>1</v>
      </c>
    </row>
    <row r="60" spans="1:19" s="151" customFormat="1" ht="20.100000000000001" customHeight="1">
      <c r="A60" s="142">
        <v>58</v>
      </c>
      <c r="B60" s="143"/>
      <c r="C60" s="144"/>
      <c r="D60" s="144"/>
      <c r="E60" s="145"/>
      <c r="F60" s="146"/>
      <c r="G60" s="147">
        <f t="shared" si="0"/>
        <v>0</v>
      </c>
      <c r="H60" s="147" t="b">
        <f t="shared" si="1"/>
        <v>0</v>
      </c>
      <c r="I60" s="148">
        <f t="shared" si="3"/>
        <v>0</v>
      </c>
      <c r="J60" s="146"/>
      <c r="K60" s="147">
        <f t="shared" si="4"/>
        <v>0</v>
      </c>
      <c r="L60" s="147" t="b">
        <f t="shared" si="9"/>
        <v>0</v>
      </c>
      <c r="M60" s="148">
        <f t="shared" si="5"/>
        <v>0</v>
      </c>
      <c r="N60" s="146"/>
      <c r="O60" s="147">
        <f t="shared" si="6"/>
        <v>0</v>
      </c>
      <c r="P60" s="147" t="b">
        <f t="shared" si="10"/>
        <v>0</v>
      </c>
      <c r="Q60" s="148">
        <f t="shared" si="7"/>
        <v>0</v>
      </c>
      <c r="R60" s="149">
        <f t="shared" si="2"/>
        <v>0</v>
      </c>
      <c r="S60" s="150">
        <f t="shared" si="8"/>
        <v>1</v>
      </c>
    </row>
    <row r="61" spans="1:19" s="151" customFormat="1" ht="20.100000000000001" customHeight="1">
      <c r="A61" s="142">
        <v>59</v>
      </c>
      <c r="B61" s="143"/>
      <c r="C61" s="144"/>
      <c r="D61" s="144"/>
      <c r="E61" s="145"/>
      <c r="F61" s="146"/>
      <c r="G61" s="147">
        <f t="shared" si="0"/>
        <v>0</v>
      </c>
      <c r="H61" s="147" t="b">
        <f t="shared" si="1"/>
        <v>0</v>
      </c>
      <c r="I61" s="148">
        <f t="shared" si="3"/>
        <v>0</v>
      </c>
      <c r="J61" s="146"/>
      <c r="K61" s="147">
        <f t="shared" si="4"/>
        <v>0</v>
      </c>
      <c r="L61" s="147" t="b">
        <f t="shared" si="9"/>
        <v>0</v>
      </c>
      <c r="M61" s="148">
        <f t="shared" si="5"/>
        <v>0</v>
      </c>
      <c r="N61" s="146"/>
      <c r="O61" s="147">
        <f t="shared" si="6"/>
        <v>0</v>
      </c>
      <c r="P61" s="147" t="b">
        <f t="shared" si="10"/>
        <v>0</v>
      </c>
      <c r="Q61" s="148">
        <f t="shared" si="7"/>
        <v>0</v>
      </c>
      <c r="R61" s="149">
        <f t="shared" si="2"/>
        <v>0</v>
      </c>
      <c r="S61" s="150">
        <f t="shared" si="8"/>
        <v>1</v>
      </c>
    </row>
    <row r="62" spans="1:19" s="151" customFormat="1" ht="20.100000000000001" customHeight="1">
      <c r="A62" s="142">
        <v>60</v>
      </c>
      <c r="B62" s="143"/>
      <c r="C62" s="144"/>
      <c r="D62" s="144"/>
      <c r="E62" s="145"/>
      <c r="F62" s="146"/>
      <c r="G62" s="147">
        <f t="shared" si="0"/>
        <v>0</v>
      </c>
      <c r="H62" s="147" t="b">
        <f t="shared" si="1"/>
        <v>0</v>
      </c>
      <c r="I62" s="148">
        <f t="shared" si="3"/>
        <v>0</v>
      </c>
      <c r="J62" s="146"/>
      <c r="K62" s="147">
        <f t="shared" si="4"/>
        <v>0</v>
      </c>
      <c r="L62" s="147" t="b">
        <f t="shared" si="9"/>
        <v>0</v>
      </c>
      <c r="M62" s="148">
        <f t="shared" si="5"/>
        <v>0</v>
      </c>
      <c r="N62" s="146"/>
      <c r="O62" s="147">
        <f t="shared" si="6"/>
        <v>0</v>
      </c>
      <c r="P62" s="147" t="b">
        <f t="shared" si="10"/>
        <v>0</v>
      </c>
      <c r="Q62" s="148">
        <f t="shared" si="7"/>
        <v>0</v>
      </c>
      <c r="R62" s="149">
        <f t="shared" si="2"/>
        <v>0</v>
      </c>
      <c r="S62" s="150">
        <f t="shared" si="8"/>
        <v>1</v>
      </c>
    </row>
    <row r="63" spans="1:19" s="151" customFormat="1" ht="20.100000000000001" customHeight="1">
      <c r="A63" s="142">
        <v>61</v>
      </c>
      <c r="B63" s="143"/>
      <c r="C63" s="144"/>
      <c r="D63" s="144"/>
      <c r="E63" s="145"/>
      <c r="F63" s="146"/>
      <c r="G63" s="147">
        <f t="shared" si="0"/>
        <v>0</v>
      </c>
      <c r="H63" s="147" t="b">
        <f t="shared" si="1"/>
        <v>0</v>
      </c>
      <c r="I63" s="148">
        <f t="shared" si="3"/>
        <v>0</v>
      </c>
      <c r="J63" s="146"/>
      <c r="K63" s="147">
        <f t="shared" si="4"/>
        <v>0</v>
      </c>
      <c r="L63" s="147" t="b">
        <f t="shared" si="9"/>
        <v>0</v>
      </c>
      <c r="M63" s="148">
        <f t="shared" si="5"/>
        <v>0</v>
      </c>
      <c r="N63" s="146"/>
      <c r="O63" s="147">
        <f t="shared" si="6"/>
        <v>0</v>
      </c>
      <c r="P63" s="147" t="b">
        <f t="shared" si="10"/>
        <v>0</v>
      </c>
      <c r="Q63" s="148">
        <f t="shared" si="7"/>
        <v>0</v>
      </c>
      <c r="R63" s="149">
        <f t="shared" si="2"/>
        <v>0</v>
      </c>
      <c r="S63" s="150">
        <f t="shared" si="8"/>
        <v>1</v>
      </c>
    </row>
    <row r="64" spans="1:19" s="151" customFormat="1" ht="20.100000000000001" customHeight="1">
      <c r="A64" s="142">
        <v>62</v>
      </c>
      <c r="B64" s="143"/>
      <c r="C64" s="144"/>
      <c r="D64" s="144"/>
      <c r="E64" s="145"/>
      <c r="F64" s="146"/>
      <c r="G64" s="147">
        <f t="shared" si="0"/>
        <v>0</v>
      </c>
      <c r="H64" s="147" t="b">
        <f t="shared" si="1"/>
        <v>0</v>
      </c>
      <c r="I64" s="148">
        <f t="shared" si="3"/>
        <v>0</v>
      </c>
      <c r="J64" s="146"/>
      <c r="K64" s="147">
        <f t="shared" si="4"/>
        <v>0</v>
      </c>
      <c r="L64" s="147" t="b">
        <f t="shared" si="9"/>
        <v>0</v>
      </c>
      <c r="M64" s="148">
        <f t="shared" si="5"/>
        <v>0</v>
      </c>
      <c r="N64" s="146"/>
      <c r="O64" s="147">
        <f t="shared" si="6"/>
        <v>0</v>
      </c>
      <c r="P64" s="147" t="b">
        <f t="shared" si="10"/>
        <v>0</v>
      </c>
      <c r="Q64" s="148">
        <f t="shared" si="7"/>
        <v>0</v>
      </c>
      <c r="R64" s="149">
        <f t="shared" si="2"/>
        <v>0</v>
      </c>
      <c r="S64" s="150">
        <f t="shared" si="8"/>
        <v>1</v>
      </c>
    </row>
    <row r="65" spans="1:19" s="151" customFormat="1" ht="20.100000000000001" customHeight="1">
      <c r="A65" s="142">
        <v>63</v>
      </c>
      <c r="B65" s="143"/>
      <c r="C65" s="144"/>
      <c r="D65" s="144"/>
      <c r="E65" s="145"/>
      <c r="F65" s="146"/>
      <c r="G65" s="147">
        <f t="shared" si="0"/>
        <v>0</v>
      </c>
      <c r="H65" s="147" t="b">
        <f t="shared" si="1"/>
        <v>0</v>
      </c>
      <c r="I65" s="148">
        <f t="shared" si="3"/>
        <v>0</v>
      </c>
      <c r="J65" s="146"/>
      <c r="K65" s="147">
        <f t="shared" si="4"/>
        <v>0</v>
      </c>
      <c r="L65" s="147" t="b">
        <f t="shared" si="9"/>
        <v>0</v>
      </c>
      <c r="M65" s="148">
        <f t="shared" si="5"/>
        <v>0</v>
      </c>
      <c r="N65" s="146"/>
      <c r="O65" s="147">
        <f t="shared" si="6"/>
        <v>0</v>
      </c>
      <c r="P65" s="147" t="b">
        <f t="shared" si="10"/>
        <v>0</v>
      </c>
      <c r="Q65" s="148">
        <f t="shared" si="7"/>
        <v>0</v>
      </c>
      <c r="R65" s="149">
        <f t="shared" si="2"/>
        <v>0</v>
      </c>
      <c r="S65" s="150">
        <f t="shared" si="8"/>
        <v>1</v>
      </c>
    </row>
    <row r="66" spans="1:19" s="151" customFormat="1" ht="20.100000000000001" customHeight="1">
      <c r="A66" s="142">
        <v>64</v>
      </c>
      <c r="B66" s="143"/>
      <c r="C66" s="144"/>
      <c r="D66" s="144"/>
      <c r="E66" s="145"/>
      <c r="F66" s="146"/>
      <c r="G66" s="147">
        <f t="shared" si="0"/>
        <v>0</v>
      </c>
      <c r="H66" s="147" t="b">
        <f t="shared" si="1"/>
        <v>0</v>
      </c>
      <c r="I66" s="148">
        <f t="shared" si="3"/>
        <v>0</v>
      </c>
      <c r="J66" s="146"/>
      <c r="K66" s="147">
        <f t="shared" si="4"/>
        <v>0</v>
      </c>
      <c r="L66" s="147" t="b">
        <f t="shared" si="9"/>
        <v>0</v>
      </c>
      <c r="M66" s="148">
        <f t="shared" si="5"/>
        <v>0</v>
      </c>
      <c r="N66" s="146"/>
      <c r="O66" s="147">
        <f t="shared" si="6"/>
        <v>0</v>
      </c>
      <c r="P66" s="147" t="b">
        <f t="shared" si="10"/>
        <v>0</v>
      </c>
      <c r="Q66" s="148">
        <f t="shared" si="7"/>
        <v>0</v>
      </c>
      <c r="R66" s="149">
        <f t="shared" si="2"/>
        <v>0</v>
      </c>
      <c r="S66" s="150">
        <f t="shared" si="8"/>
        <v>1</v>
      </c>
    </row>
    <row r="67" spans="1:19" ht="20.100000000000001" customHeight="1">
      <c r="A67" s="99">
        <v>65</v>
      </c>
      <c r="B67" s="123"/>
      <c r="C67" s="24"/>
      <c r="D67" s="24"/>
      <c r="E67" s="130"/>
      <c r="F67" s="33"/>
      <c r="G67" s="34">
        <f t="shared" ref="G67:G102" si="19">IF(F67=0,0,(ROUNDDOWN(((SQRT(F67)-1.15028)/0.00219),0)))</f>
        <v>0</v>
      </c>
      <c r="H67" s="34" t="b">
        <f t="shared" ref="H67:H102" si="20">IF(G67&gt;0,RANK(G67,$G$2:$G$102,0))</f>
        <v>0</v>
      </c>
      <c r="I67" s="110">
        <f t="shared" ref="I67:I102" si="21">IF(F67=(0),0,IF(F67&gt;=(3.4),1,IF(F67&gt;=(3),2,IF(F67&gt;=(2.7),3,IF(F67&gt;=(2.4),4,IF(F67&gt;=(2.2),5,IF(F67&lt;(2.2),6,)))))))</f>
        <v>0</v>
      </c>
      <c r="J67" s="33"/>
      <c r="K67" s="34">
        <f t="shared" si="4"/>
        <v>0</v>
      </c>
      <c r="L67" s="34" t="b">
        <f t="shared" si="9"/>
        <v>0</v>
      </c>
      <c r="M67" s="110">
        <f t="shared" ref="M67:M102" si="22">IF(J67=(0),0,IF(J67&lt;=(8.5),1,IF(J67&lt;=(8.9),2,IF(J67&lt;=(9.5),3,IF(J67&lt;=(10),4,IF(J67&lt;=(10.9),5,IF(J67&gt;=(10.9),6,)))))))</f>
        <v>0</v>
      </c>
      <c r="N67" s="33"/>
      <c r="O67" s="34">
        <f t="shared" si="6"/>
        <v>0</v>
      </c>
      <c r="P67" s="34" t="b">
        <f t="shared" si="10"/>
        <v>0</v>
      </c>
      <c r="Q67" s="110">
        <f t="shared" ref="Q67:Q102" si="23">IF(N67=(0),0,IF(N67&gt;=(35.5),1,IF(N67&gt;=(31),2,IF(N67&gt;=(25),3,IF(N67&gt;=(22),4,IF(N67&gt;=(16),5,IF(N67&lt;(16),6,)))))))</f>
        <v>0</v>
      </c>
      <c r="R67" s="140">
        <f t="shared" ref="R67:R102" si="24">K67+G67+O67</f>
        <v>0</v>
      </c>
      <c r="S67" s="125">
        <f t="shared" si="8"/>
        <v>1</v>
      </c>
    </row>
    <row r="68" spans="1:19" ht="20.100000000000001" customHeight="1">
      <c r="A68" s="99">
        <v>66</v>
      </c>
      <c r="B68" s="123"/>
      <c r="C68" s="24"/>
      <c r="D68" s="24"/>
      <c r="E68" s="130"/>
      <c r="F68" s="33"/>
      <c r="G68" s="34">
        <f t="shared" si="19"/>
        <v>0</v>
      </c>
      <c r="H68" s="34" t="b">
        <f t="shared" si="20"/>
        <v>0</v>
      </c>
      <c r="I68" s="110">
        <f t="shared" si="21"/>
        <v>0</v>
      </c>
      <c r="J68" s="33"/>
      <c r="K68" s="34">
        <f t="shared" ref="K68:K102" si="25">IF(J68=0,0,(ROUNDDOWN((PRODUCT(50/(J68+0.24)-3.79)/0.0069),0)))</f>
        <v>0</v>
      </c>
      <c r="L68" s="34" t="b">
        <f t="shared" si="9"/>
        <v>0</v>
      </c>
      <c r="M68" s="110">
        <f t="shared" si="22"/>
        <v>0</v>
      </c>
      <c r="N68" s="33"/>
      <c r="O68" s="34">
        <f t="shared" ref="O68:O102" si="26">IF(N68=0,0,(ROUNDDOWN(((SQRT(N68)-2.8)/0.011),0)))</f>
        <v>0</v>
      </c>
      <c r="P68" s="34" t="b">
        <f t="shared" si="10"/>
        <v>0</v>
      </c>
      <c r="Q68" s="110">
        <f t="shared" si="23"/>
        <v>0</v>
      </c>
      <c r="R68" s="140">
        <f t="shared" si="24"/>
        <v>0</v>
      </c>
      <c r="S68" s="125">
        <f t="shared" ref="S68:S102" si="27">RANK(R68,$R$2:$R$101)</f>
        <v>1</v>
      </c>
    </row>
    <row r="69" spans="1:19" ht="20.100000000000001" customHeight="1">
      <c r="A69" s="99">
        <v>67</v>
      </c>
      <c r="B69" s="123"/>
      <c r="C69" s="24"/>
      <c r="D69" s="24"/>
      <c r="E69" s="130"/>
      <c r="F69" s="33"/>
      <c r="G69" s="34">
        <f t="shared" si="19"/>
        <v>0</v>
      </c>
      <c r="H69" s="34" t="b">
        <f t="shared" si="20"/>
        <v>0</v>
      </c>
      <c r="I69" s="110">
        <f t="shared" si="21"/>
        <v>0</v>
      </c>
      <c r="J69" s="33"/>
      <c r="K69" s="34">
        <f t="shared" si="25"/>
        <v>0</v>
      </c>
      <c r="L69" s="34" t="b">
        <f t="shared" ref="L69:L102" si="28">IF(K69&gt;0,RANK(K69,$K$2:$K$102,0))</f>
        <v>0</v>
      </c>
      <c r="M69" s="110">
        <f t="shared" si="22"/>
        <v>0</v>
      </c>
      <c r="N69" s="33"/>
      <c r="O69" s="34">
        <f t="shared" si="26"/>
        <v>0</v>
      </c>
      <c r="P69" s="34" t="b">
        <f t="shared" ref="P69:P102" si="29">IF(O69&gt;0,RANK(O69,$O$2:$O$102,0))</f>
        <v>0</v>
      </c>
      <c r="Q69" s="110">
        <f t="shared" si="23"/>
        <v>0</v>
      </c>
      <c r="R69" s="140">
        <f t="shared" si="24"/>
        <v>0</v>
      </c>
      <c r="S69" s="125">
        <f t="shared" si="27"/>
        <v>1</v>
      </c>
    </row>
    <row r="70" spans="1:19" ht="20.100000000000001" customHeight="1">
      <c r="A70" s="99">
        <v>68</v>
      </c>
      <c r="B70" s="123"/>
      <c r="C70" s="24"/>
      <c r="D70" s="24"/>
      <c r="E70" s="130"/>
      <c r="F70" s="33"/>
      <c r="G70" s="34">
        <f t="shared" si="19"/>
        <v>0</v>
      </c>
      <c r="H70" s="34" t="b">
        <f t="shared" si="20"/>
        <v>0</v>
      </c>
      <c r="I70" s="110">
        <f t="shared" si="21"/>
        <v>0</v>
      </c>
      <c r="J70" s="33"/>
      <c r="K70" s="34">
        <f t="shared" si="25"/>
        <v>0</v>
      </c>
      <c r="L70" s="34" t="b">
        <f t="shared" si="28"/>
        <v>0</v>
      </c>
      <c r="M70" s="110">
        <f t="shared" si="22"/>
        <v>0</v>
      </c>
      <c r="N70" s="33"/>
      <c r="O70" s="34">
        <f t="shared" si="26"/>
        <v>0</v>
      </c>
      <c r="P70" s="34" t="b">
        <f t="shared" si="29"/>
        <v>0</v>
      </c>
      <c r="Q70" s="110">
        <f t="shared" si="23"/>
        <v>0</v>
      </c>
      <c r="R70" s="140">
        <f t="shared" si="24"/>
        <v>0</v>
      </c>
      <c r="S70" s="125">
        <f t="shared" si="27"/>
        <v>1</v>
      </c>
    </row>
    <row r="71" spans="1:19" ht="20.100000000000001" customHeight="1">
      <c r="A71" s="99">
        <v>69</v>
      </c>
      <c r="B71" s="123"/>
      <c r="C71" s="24"/>
      <c r="D71" s="24"/>
      <c r="E71" s="130"/>
      <c r="F71" s="33"/>
      <c r="G71" s="34">
        <f t="shared" si="19"/>
        <v>0</v>
      </c>
      <c r="H71" s="34" t="b">
        <f t="shared" si="20"/>
        <v>0</v>
      </c>
      <c r="I71" s="110">
        <f t="shared" si="21"/>
        <v>0</v>
      </c>
      <c r="J71" s="33"/>
      <c r="K71" s="34">
        <f t="shared" si="25"/>
        <v>0</v>
      </c>
      <c r="L71" s="34" t="b">
        <f t="shared" si="28"/>
        <v>0</v>
      </c>
      <c r="M71" s="110">
        <f t="shared" si="22"/>
        <v>0</v>
      </c>
      <c r="N71" s="33"/>
      <c r="O71" s="34">
        <f t="shared" si="26"/>
        <v>0</v>
      </c>
      <c r="P71" s="34" t="b">
        <f t="shared" si="29"/>
        <v>0</v>
      </c>
      <c r="Q71" s="110">
        <f t="shared" si="23"/>
        <v>0</v>
      </c>
      <c r="R71" s="140">
        <f t="shared" si="24"/>
        <v>0</v>
      </c>
      <c r="S71" s="125">
        <f t="shared" si="27"/>
        <v>1</v>
      </c>
    </row>
    <row r="72" spans="1:19" ht="20.100000000000001" customHeight="1">
      <c r="A72" s="99">
        <v>70</v>
      </c>
      <c r="B72" s="123"/>
      <c r="C72" s="24"/>
      <c r="D72" s="24"/>
      <c r="E72" s="130"/>
      <c r="F72" s="33"/>
      <c r="G72" s="34">
        <f t="shared" si="19"/>
        <v>0</v>
      </c>
      <c r="H72" s="34" t="b">
        <f t="shared" si="20"/>
        <v>0</v>
      </c>
      <c r="I72" s="110">
        <f t="shared" si="21"/>
        <v>0</v>
      </c>
      <c r="J72" s="33"/>
      <c r="K72" s="34">
        <f t="shared" si="25"/>
        <v>0</v>
      </c>
      <c r="L72" s="34" t="b">
        <f t="shared" si="28"/>
        <v>0</v>
      </c>
      <c r="M72" s="110">
        <f t="shared" si="22"/>
        <v>0</v>
      </c>
      <c r="N72" s="33"/>
      <c r="O72" s="34">
        <f t="shared" si="26"/>
        <v>0</v>
      </c>
      <c r="P72" s="34" t="b">
        <f t="shared" si="29"/>
        <v>0</v>
      </c>
      <c r="Q72" s="110">
        <f t="shared" si="23"/>
        <v>0</v>
      </c>
      <c r="R72" s="140">
        <f t="shared" si="24"/>
        <v>0</v>
      </c>
      <c r="S72" s="125">
        <f t="shared" si="27"/>
        <v>1</v>
      </c>
    </row>
    <row r="73" spans="1:19" ht="20.100000000000001" customHeight="1">
      <c r="A73" s="99">
        <v>71</v>
      </c>
      <c r="B73" s="123"/>
      <c r="C73" s="24"/>
      <c r="D73" s="24"/>
      <c r="E73" s="130"/>
      <c r="F73" s="33"/>
      <c r="G73" s="34">
        <f t="shared" si="19"/>
        <v>0</v>
      </c>
      <c r="H73" s="34" t="b">
        <f t="shared" si="20"/>
        <v>0</v>
      </c>
      <c r="I73" s="110">
        <f t="shared" si="21"/>
        <v>0</v>
      </c>
      <c r="J73" s="33"/>
      <c r="K73" s="34">
        <f t="shared" si="25"/>
        <v>0</v>
      </c>
      <c r="L73" s="34" t="b">
        <f t="shared" si="28"/>
        <v>0</v>
      </c>
      <c r="M73" s="110">
        <f t="shared" si="22"/>
        <v>0</v>
      </c>
      <c r="N73" s="33"/>
      <c r="O73" s="34">
        <f t="shared" si="26"/>
        <v>0</v>
      </c>
      <c r="P73" s="34" t="b">
        <f t="shared" si="29"/>
        <v>0</v>
      </c>
      <c r="Q73" s="110">
        <f t="shared" si="23"/>
        <v>0</v>
      </c>
      <c r="R73" s="140">
        <f t="shared" si="24"/>
        <v>0</v>
      </c>
      <c r="S73" s="125">
        <f t="shared" si="27"/>
        <v>1</v>
      </c>
    </row>
    <row r="74" spans="1:19" ht="20.100000000000001" customHeight="1">
      <c r="A74" s="99">
        <v>72</v>
      </c>
      <c r="B74" s="123"/>
      <c r="C74" s="24"/>
      <c r="D74" s="24"/>
      <c r="E74" s="130"/>
      <c r="F74" s="33"/>
      <c r="G74" s="34">
        <f t="shared" si="19"/>
        <v>0</v>
      </c>
      <c r="H74" s="34" t="b">
        <f t="shared" si="20"/>
        <v>0</v>
      </c>
      <c r="I74" s="110">
        <f t="shared" si="21"/>
        <v>0</v>
      </c>
      <c r="J74" s="33"/>
      <c r="K74" s="34">
        <f t="shared" si="25"/>
        <v>0</v>
      </c>
      <c r="L74" s="34" t="b">
        <f t="shared" si="28"/>
        <v>0</v>
      </c>
      <c r="M74" s="110">
        <f t="shared" si="22"/>
        <v>0</v>
      </c>
      <c r="N74" s="33"/>
      <c r="O74" s="34">
        <f t="shared" si="26"/>
        <v>0</v>
      </c>
      <c r="P74" s="34" t="b">
        <f t="shared" si="29"/>
        <v>0</v>
      </c>
      <c r="Q74" s="110">
        <f t="shared" si="23"/>
        <v>0</v>
      </c>
      <c r="R74" s="140">
        <f t="shared" si="24"/>
        <v>0</v>
      </c>
      <c r="S74" s="125">
        <f t="shared" si="27"/>
        <v>1</v>
      </c>
    </row>
    <row r="75" spans="1:19" ht="20.100000000000001" customHeight="1">
      <c r="A75" s="99">
        <v>73</v>
      </c>
      <c r="B75" s="123"/>
      <c r="C75" s="24"/>
      <c r="D75" s="24"/>
      <c r="E75" s="130"/>
      <c r="F75" s="33"/>
      <c r="G75" s="34">
        <f t="shared" si="19"/>
        <v>0</v>
      </c>
      <c r="H75" s="34" t="b">
        <f t="shared" si="20"/>
        <v>0</v>
      </c>
      <c r="I75" s="110">
        <f t="shared" si="21"/>
        <v>0</v>
      </c>
      <c r="J75" s="33"/>
      <c r="K75" s="34">
        <f t="shared" si="25"/>
        <v>0</v>
      </c>
      <c r="L75" s="34" t="b">
        <f t="shared" si="28"/>
        <v>0</v>
      </c>
      <c r="M75" s="110">
        <f t="shared" si="22"/>
        <v>0</v>
      </c>
      <c r="N75" s="33"/>
      <c r="O75" s="34">
        <f t="shared" si="26"/>
        <v>0</v>
      </c>
      <c r="P75" s="34" t="b">
        <f t="shared" si="29"/>
        <v>0</v>
      </c>
      <c r="Q75" s="110">
        <f t="shared" si="23"/>
        <v>0</v>
      </c>
      <c r="R75" s="140">
        <f t="shared" si="24"/>
        <v>0</v>
      </c>
      <c r="S75" s="125">
        <f t="shared" si="27"/>
        <v>1</v>
      </c>
    </row>
    <row r="76" spans="1:19" ht="20.100000000000001" customHeight="1">
      <c r="A76" s="99">
        <v>74</v>
      </c>
      <c r="B76" s="123"/>
      <c r="C76" s="24"/>
      <c r="D76" s="24"/>
      <c r="E76" s="130"/>
      <c r="F76" s="33"/>
      <c r="G76" s="34">
        <f t="shared" si="19"/>
        <v>0</v>
      </c>
      <c r="H76" s="34" t="b">
        <f t="shared" si="20"/>
        <v>0</v>
      </c>
      <c r="I76" s="110">
        <f t="shared" si="21"/>
        <v>0</v>
      </c>
      <c r="J76" s="33"/>
      <c r="K76" s="34">
        <f t="shared" si="25"/>
        <v>0</v>
      </c>
      <c r="L76" s="34" t="b">
        <f t="shared" si="28"/>
        <v>0</v>
      </c>
      <c r="M76" s="110">
        <f t="shared" si="22"/>
        <v>0</v>
      </c>
      <c r="N76" s="33"/>
      <c r="O76" s="34">
        <f t="shared" si="26"/>
        <v>0</v>
      </c>
      <c r="P76" s="34" t="b">
        <f t="shared" si="29"/>
        <v>0</v>
      </c>
      <c r="Q76" s="110">
        <f t="shared" si="23"/>
        <v>0</v>
      </c>
      <c r="R76" s="140">
        <f t="shared" si="24"/>
        <v>0</v>
      </c>
      <c r="S76" s="125">
        <f t="shared" si="27"/>
        <v>1</v>
      </c>
    </row>
    <row r="77" spans="1:19" ht="20.100000000000001" customHeight="1">
      <c r="A77" s="99">
        <v>75</v>
      </c>
      <c r="B77" s="123"/>
      <c r="C77" s="24"/>
      <c r="D77" s="24"/>
      <c r="E77" s="130"/>
      <c r="F77" s="33"/>
      <c r="G77" s="34">
        <f t="shared" si="19"/>
        <v>0</v>
      </c>
      <c r="H77" s="34" t="b">
        <f t="shared" si="20"/>
        <v>0</v>
      </c>
      <c r="I77" s="110">
        <f t="shared" si="21"/>
        <v>0</v>
      </c>
      <c r="J77" s="33"/>
      <c r="K77" s="34">
        <f t="shared" si="25"/>
        <v>0</v>
      </c>
      <c r="L77" s="34" t="b">
        <f t="shared" si="28"/>
        <v>0</v>
      </c>
      <c r="M77" s="110">
        <f t="shared" si="22"/>
        <v>0</v>
      </c>
      <c r="N77" s="33"/>
      <c r="O77" s="34">
        <f t="shared" si="26"/>
        <v>0</v>
      </c>
      <c r="P77" s="34" t="b">
        <f t="shared" si="29"/>
        <v>0</v>
      </c>
      <c r="Q77" s="110">
        <f t="shared" si="23"/>
        <v>0</v>
      </c>
      <c r="R77" s="140">
        <f t="shared" si="24"/>
        <v>0</v>
      </c>
      <c r="S77" s="125">
        <f t="shared" si="27"/>
        <v>1</v>
      </c>
    </row>
    <row r="78" spans="1:19" ht="20.100000000000001" customHeight="1">
      <c r="A78" s="99">
        <v>76</v>
      </c>
      <c r="B78" s="123"/>
      <c r="C78" s="24"/>
      <c r="D78" s="24"/>
      <c r="E78" s="130"/>
      <c r="F78" s="33"/>
      <c r="G78" s="34">
        <f t="shared" si="19"/>
        <v>0</v>
      </c>
      <c r="H78" s="34" t="b">
        <f t="shared" si="20"/>
        <v>0</v>
      </c>
      <c r="I78" s="110">
        <f t="shared" si="21"/>
        <v>0</v>
      </c>
      <c r="J78" s="33"/>
      <c r="K78" s="34">
        <f t="shared" si="25"/>
        <v>0</v>
      </c>
      <c r="L78" s="34" t="b">
        <f t="shared" si="28"/>
        <v>0</v>
      </c>
      <c r="M78" s="110">
        <f t="shared" si="22"/>
        <v>0</v>
      </c>
      <c r="N78" s="33"/>
      <c r="O78" s="34">
        <f t="shared" si="26"/>
        <v>0</v>
      </c>
      <c r="P78" s="34" t="b">
        <f t="shared" si="29"/>
        <v>0</v>
      </c>
      <c r="Q78" s="110">
        <f t="shared" si="23"/>
        <v>0</v>
      </c>
      <c r="R78" s="140">
        <f t="shared" si="24"/>
        <v>0</v>
      </c>
      <c r="S78" s="125">
        <f t="shared" si="27"/>
        <v>1</v>
      </c>
    </row>
    <row r="79" spans="1:19" ht="20.100000000000001" customHeight="1">
      <c r="A79" s="99">
        <v>77</v>
      </c>
      <c r="B79" s="123"/>
      <c r="C79" s="24"/>
      <c r="D79" s="24"/>
      <c r="E79" s="130"/>
      <c r="F79" s="33"/>
      <c r="G79" s="34">
        <f t="shared" si="19"/>
        <v>0</v>
      </c>
      <c r="H79" s="34" t="b">
        <f t="shared" si="20"/>
        <v>0</v>
      </c>
      <c r="I79" s="110">
        <f t="shared" si="21"/>
        <v>0</v>
      </c>
      <c r="J79" s="33"/>
      <c r="K79" s="34">
        <f t="shared" si="25"/>
        <v>0</v>
      </c>
      <c r="L79" s="34" t="b">
        <f t="shared" si="28"/>
        <v>0</v>
      </c>
      <c r="M79" s="110">
        <f t="shared" si="22"/>
        <v>0</v>
      </c>
      <c r="N79" s="33"/>
      <c r="O79" s="34">
        <f t="shared" si="26"/>
        <v>0</v>
      </c>
      <c r="P79" s="34" t="b">
        <f t="shared" si="29"/>
        <v>0</v>
      </c>
      <c r="Q79" s="110">
        <f t="shared" si="23"/>
        <v>0</v>
      </c>
      <c r="R79" s="140">
        <f t="shared" si="24"/>
        <v>0</v>
      </c>
      <c r="S79" s="125">
        <f t="shared" si="27"/>
        <v>1</v>
      </c>
    </row>
    <row r="80" spans="1:19" ht="20.100000000000001" customHeight="1">
      <c r="A80" s="99">
        <v>78</v>
      </c>
      <c r="B80" s="123"/>
      <c r="C80" s="24"/>
      <c r="D80" s="24"/>
      <c r="E80" s="130"/>
      <c r="F80" s="33"/>
      <c r="G80" s="34">
        <f t="shared" si="19"/>
        <v>0</v>
      </c>
      <c r="H80" s="34" t="b">
        <f t="shared" si="20"/>
        <v>0</v>
      </c>
      <c r="I80" s="110">
        <f t="shared" si="21"/>
        <v>0</v>
      </c>
      <c r="J80" s="33"/>
      <c r="K80" s="34">
        <f t="shared" si="25"/>
        <v>0</v>
      </c>
      <c r="L80" s="34" t="b">
        <f t="shared" si="28"/>
        <v>0</v>
      </c>
      <c r="M80" s="110">
        <f t="shared" si="22"/>
        <v>0</v>
      </c>
      <c r="N80" s="33"/>
      <c r="O80" s="34">
        <f t="shared" si="26"/>
        <v>0</v>
      </c>
      <c r="P80" s="34" t="b">
        <f t="shared" si="29"/>
        <v>0</v>
      </c>
      <c r="Q80" s="110">
        <f t="shared" si="23"/>
        <v>0</v>
      </c>
      <c r="R80" s="140">
        <f t="shared" si="24"/>
        <v>0</v>
      </c>
      <c r="S80" s="125">
        <f t="shared" si="27"/>
        <v>1</v>
      </c>
    </row>
    <row r="81" spans="1:19" ht="20.100000000000001" customHeight="1">
      <c r="A81" s="99">
        <v>79</v>
      </c>
      <c r="B81" s="123"/>
      <c r="C81" s="24"/>
      <c r="D81" s="24"/>
      <c r="E81" s="130"/>
      <c r="F81" s="33"/>
      <c r="G81" s="34">
        <f t="shared" si="19"/>
        <v>0</v>
      </c>
      <c r="H81" s="34" t="b">
        <f t="shared" si="20"/>
        <v>0</v>
      </c>
      <c r="I81" s="110">
        <f t="shared" si="21"/>
        <v>0</v>
      </c>
      <c r="J81" s="33"/>
      <c r="K81" s="34">
        <f t="shared" si="25"/>
        <v>0</v>
      </c>
      <c r="L81" s="34" t="b">
        <f t="shared" si="28"/>
        <v>0</v>
      </c>
      <c r="M81" s="110">
        <f t="shared" si="22"/>
        <v>0</v>
      </c>
      <c r="N81" s="33"/>
      <c r="O81" s="34">
        <f t="shared" si="26"/>
        <v>0</v>
      </c>
      <c r="P81" s="34" t="b">
        <f t="shared" si="29"/>
        <v>0</v>
      </c>
      <c r="Q81" s="110">
        <f t="shared" si="23"/>
        <v>0</v>
      </c>
      <c r="R81" s="140">
        <f t="shared" si="24"/>
        <v>0</v>
      </c>
      <c r="S81" s="125">
        <f t="shared" si="27"/>
        <v>1</v>
      </c>
    </row>
    <row r="82" spans="1:19" ht="20.100000000000001" customHeight="1">
      <c r="A82" s="99">
        <v>80</v>
      </c>
      <c r="B82" s="123"/>
      <c r="C82" s="24"/>
      <c r="D82" s="24"/>
      <c r="E82" s="130"/>
      <c r="F82" s="33"/>
      <c r="G82" s="34">
        <f t="shared" si="19"/>
        <v>0</v>
      </c>
      <c r="H82" s="34" t="b">
        <f t="shared" si="20"/>
        <v>0</v>
      </c>
      <c r="I82" s="110">
        <f t="shared" si="21"/>
        <v>0</v>
      </c>
      <c r="J82" s="33"/>
      <c r="K82" s="34">
        <f t="shared" si="25"/>
        <v>0</v>
      </c>
      <c r="L82" s="34" t="b">
        <f t="shared" si="28"/>
        <v>0</v>
      </c>
      <c r="M82" s="110">
        <f t="shared" si="22"/>
        <v>0</v>
      </c>
      <c r="N82" s="33"/>
      <c r="O82" s="34">
        <f t="shared" si="26"/>
        <v>0</v>
      </c>
      <c r="P82" s="34" t="b">
        <f t="shared" si="29"/>
        <v>0</v>
      </c>
      <c r="Q82" s="110">
        <f t="shared" si="23"/>
        <v>0</v>
      </c>
      <c r="R82" s="140">
        <f t="shared" si="24"/>
        <v>0</v>
      </c>
      <c r="S82" s="125">
        <f t="shared" si="27"/>
        <v>1</v>
      </c>
    </row>
    <row r="83" spans="1:19" ht="20.100000000000001" customHeight="1">
      <c r="A83" s="99">
        <v>81</v>
      </c>
      <c r="B83" s="123"/>
      <c r="C83" s="24"/>
      <c r="D83" s="24"/>
      <c r="E83" s="130"/>
      <c r="F83" s="33"/>
      <c r="G83" s="34">
        <f t="shared" si="19"/>
        <v>0</v>
      </c>
      <c r="H83" s="34" t="b">
        <f t="shared" si="20"/>
        <v>0</v>
      </c>
      <c r="I83" s="110">
        <f t="shared" si="21"/>
        <v>0</v>
      </c>
      <c r="J83" s="33"/>
      <c r="K83" s="34">
        <f t="shared" si="25"/>
        <v>0</v>
      </c>
      <c r="L83" s="34" t="b">
        <f t="shared" si="28"/>
        <v>0</v>
      </c>
      <c r="M83" s="110">
        <f t="shared" si="22"/>
        <v>0</v>
      </c>
      <c r="N83" s="33"/>
      <c r="O83" s="34">
        <f t="shared" si="26"/>
        <v>0</v>
      </c>
      <c r="P83" s="34" t="b">
        <f t="shared" si="29"/>
        <v>0</v>
      </c>
      <c r="Q83" s="110">
        <f t="shared" si="23"/>
        <v>0</v>
      </c>
      <c r="R83" s="140">
        <f t="shared" si="24"/>
        <v>0</v>
      </c>
      <c r="S83" s="125">
        <f t="shared" si="27"/>
        <v>1</v>
      </c>
    </row>
    <row r="84" spans="1:19" ht="20.100000000000001" customHeight="1">
      <c r="A84" s="99">
        <v>82</v>
      </c>
      <c r="B84" s="123"/>
      <c r="C84" s="24"/>
      <c r="D84" s="24"/>
      <c r="E84" s="130"/>
      <c r="F84" s="33"/>
      <c r="G84" s="34">
        <f t="shared" si="19"/>
        <v>0</v>
      </c>
      <c r="H84" s="34" t="b">
        <f t="shared" si="20"/>
        <v>0</v>
      </c>
      <c r="I84" s="110">
        <f t="shared" si="21"/>
        <v>0</v>
      </c>
      <c r="J84" s="33"/>
      <c r="K84" s="34">
        <f t="shared" si="25"/>
        <v>0</v>
      </c>
      <c r="L84" s="34" t="b">
        <f t="shared" si="28"/>
        <v>0</v>
      </c>
      <c r="M84" s="110">
        <f t="shared" si="22"/>
        <v>0</v>
      </c>
      <c r="N84" s="33"/>
      <c r="O84" s="34">
        <f t="shared" si="26"/>
        <v>0</v>
      </c>
      <c r="P84" s="34" t="b">
        <f t="shared" si="29"/>
        <v>0</v>
      </c>
      <c r="Q84" s="110">
        <f t="shared" si="23"/>
        <v>0</v>
      </c>
      <c r="R84" s="140">
        <f t="shared" si="24"/>
        <v>0</v>
      </c>
      <c r="S84" s="125">
        <f t="shared" si="27"/>
        <v>1</v>
      </c>
    </row>
    <row r="85" spans="1:19" ht="20.100000000000001" customHeight="1">
      <c r="A85" s="99">
        <v>83</v>
      </c>
      <c r="B85" s="123"/>
      <c r="C85" s="24"/>
      <c r="D85" s="24"/>
      <c r="E85" s="130"/>
      <c r="F85" s="33"/>
      <c r="G85" s="34">
        <f t="shared" si="19"/>
        <v>0</v>
      </c>
      <c r="H85" s="34" t="b">
        <f t="shared" si="20"/>
        <v>0</v>
      </c>
      <c r="I85" s="110">
        <f t="shared" si="21"/>
        <v>0</v>
      </c>
      <c r="J85" s="33"/>
      <c r="K85" s="34">
        <f t="shared" si="25"/>
        <v>0</v>
      </c>
      <c r="L85" s="34" t="b">
        <f t="shared" si="28"/>
        <v>0</v>
      </c>
      <c r="M85" s="110">
        <f t="shared" si="22"/>
        <v>0</v>
      </c>
      <c r="N85" s="33"/>
      <c r="O85" s="34">
        <f t="shared" si="26"/>
        <v>0</v>
      </c>
      <c r="P85" s="34" t="b">
        <f t="shared" si="29"/>
        <v>0</v>
      </c>
      <c r="Q85" s="110">
        <f t="shared" si="23"/>
        <v>0</v>
      </c>
      <c r="R85" s="140">
        <f t="shared" si="24"/>
        <v>0</v>
      </c>
      <c r="S85" s="125">
        <f t="shared" si="27"/>
        <v>1</v>
      </c>
    </row>
    <row r="86" spans="1:19" ht="20.100000000000001" customHeight="1">
      <c r="A86" s="99">
        <v>84</v>
      </c>
      <c r="B86" s="123"/>
      <c r="C86" s="24"/>
      <c r="D86" s="24"/>
      <c r="E86" s="130"/>
      <c r="F86" s="33"/>
      <c r="G86" s="34">
        <f t="shared" si="19"/>
        <v>0</v>
      </c>
      <c r="H86" s="34" t="b">
        <f t="shared" si="20"/>
        <v>0</v>
      </c>
      <c r="I86" s="110">
        <f t="shared" si="21"/>
        <v>0</v>
      </c>
      <c r="J86" s="33"/>
      <c r="K86" s="34">
        <f t="shared" si="25"/>
        <v>0</v>
      </c>
      <c r="L86" s="34" t="b">
        <f t="shared" si="28"/>
        <v>0</v>
      </c>
      <c r="M86" s="110">
        <f t="shared" si="22"/>
        <v>0</v>
      </c>
      <c r="N86" s="33"/>
      <c r="O86" s="34">
        <f t="shared" si="26"/>
        <v>0</v>
      </c>
      <c r="P86" s="34" t="b">
        <f t="shared" si="29"/>
        <v>0</v>
      </c>
      <c r="Q86" s="110">
        <f t="shared" si="23"/>
        <v>0</v>
      </c>
      <c r="R86" s="140">
        <f t="shared" si="24"/>
        <v>0</v>
      </c>
      <c r="S86" s="125">
        <f t="shared" si="27"/>
        <v>1</v>
      </c>
    </row>
    <row r="87" spans="1:19" ht="20.100000000000001" customHeight="1">
      <c r="A87" s="99">
        <v>85</v>
      </c>
      <c r="B87" s="123"/>
      <c r="C87" s="24"/>
      <c r="D87" s="24"/>
      <c r="E87" s="130"/>
      <c r="F87" s="33"/>
      <c r="G87" s="34">
        <f t="shared" si="19"/>
        <v>0</v>
      </c>
      <c r="H87" s="34" t="b">
        <f t="shared" si="20"/>
        <v>0</v>
      </c>
      <c r="I87" s="110">
        <f t="shared" si="21"/>
        <v>0</v>
      </c>
      <c r="J87" s="33"/>
      <c r="K87" s="34">
        <f t="shared" si="25"/>
        <v>0</v>
      </c>
      <c r="L87" s="34" t="b">
        <f t="shared" si="28"/>
        <v>0</v>
      </c>
      <c r="M87" s="110">
        <f t="shared" si="22"/>
        <v>0</v>
      </c>
      <c r="N87" s="33"/>
      <c r="O87" s="34">
        <f t="shared" si="26"/>
        <v>0</v>
      </c>
      <c r="P87" s="34" t="b">
        <f t="shared" si="29"/>
        <v>0</v>
      </c>
      <c r="Q87" s="110">
        <f t="shared" si="23"/>
        <v>0</v>
      </c>
      <c r="R87" s="140">
        <f t="shared" si="24"/>
        <v>0</v>
      </c>
      <c r="S87" s="125">
        <f t="shared" si="27"/>
        <v>1</v>
      </c>
    </row>
    <row r="88" spans="1:19" ht="20.100000000000001" customHeight="1">
      <c r="A88" s="99">
        <v>86</v>
      </c>
      <c r="B88" s="123"/>
      <c r="C88" s="24"/>
      <c r="D88" s="24"/>
      <c r="E88" s="130"/>
      <c r="F88" s="33"/>
      <c r="G88" s="34">
        <f t="shared" si="19"/>
        <v>0</v>
      </c>
      <c r="H88" s="34" t="b">
        <f t="shared" si="20"/>
        <v>0</v>
      </c>
      <c r="I88" s="110">
        <f t="shared" si="21"/>
        <v>0</v>
      </c>
      <c r="J88" s="33"/>
      <c r="K88" s="34">
        <f t="shared" si="25"/>
        <v>0</v>
      </c>
      <c r="L88" s="34" t="b">
        <f t="shared" si="28"/>
        <v>0</v>
      </c>
      <c r="M88" s="110">
        <f t="shared" si="22"/>
        <v>0</v>
      </c>
      <c r="N88" s="33"/>
      <c r="O88" s="34">
        <f t="shared" si="26"/>
        <v>0</v>
      </c>
      <c r="P88" s="34" t="b">
        <f t="shared" si="29"/>
        <v>0</v>
      </c>
      <c r="Q88" s="110">
        <f t="shared" si="23"/>
        <v>0</v>
      </c>
      <c r="R88" s="140">
        <f t="shared" si="24"/>
        <v>0</v>
      </c>
      <c r="S88" s="125">
        <f t="shared" si="27"/>
        <v>1</v>
      </c>
    </row>
    <row r="89" spans="1:19" ht="20.100000000000001" customHeight="1">
      <c r="A89" s="99">
        <v>87</v>
      </c>
      <c r="B89" s="123"/>
      <c r="C89" s="24"/>
      <c r="D89" s="24"/>
      <c r="E89" s="130"/>
      <c r="F89" s="33"/>
      <c r="G89" s="34">
        <f t="shared" si="19"/>
        <v>0</v>
      </c>
      <c r="H89" s="34" t="b">
        <f t="shared" si="20"/>
        <v>0</v>
      </c>
      <c r="I89" s="110">
        <f t="shared" si="21"/>
        <v>0</v>
      </c>
      <c r="J89" s="33"/>
      <c r="K89" s="34">
        <f t="shared" si="25"/>
        <v>0</v>
      </c>
      <c r="L89" s="34" t="b">
        <f t="shared" si="28"/>
        <v>0</v>
      </c>
      <c r="M89" s="110">
        <f t="shared" si="22"/>
        <v>0</v>
      </c>
      <c r="N89" s="33"/>
      <c r="O89" s="34">
        <f t="shared" si="26"/>
        <v>0</v>
      </c>
      <c r="P89" s="34" t="b">
        <f t="shared" si="29"/>
        <v>0</v>
      </c>
      <c r="Q89" s="110">
        <f t="shared" si="23"/>
        <v>0</v>
      </c>
      <c r="R89" s="140">
        <f t="shared" si="24"/>
        <v>0</v>
      </c>
      <c r="S89" s="125">
        <f t="shared" si="27"/>
        <v>1</v>
      </c>
    </row>
    <row r="90" spans="1:19" ht="20.100000000000001" customHeight="1">
      <c r="A90" s="99">
        <v>88</v>
      </c>
      <c r="B90" s="123"/>
      <c r="C90" s="24"/>
      <c r="D90" s="24"/>
      <c r="E90" s="130"/>
      <c r="F90" s="33"/>
      <c r="G90" s="34">
        <f t="shared" si="19"/>
        <v>0</v>
      </c>
      <c r="H90" s="34" t="b">
        <f t="shared" si="20"/>
        <v>0</v>
      </c>
      <c r="I90" s="110">
        <f t="shared" si="21"/>
        <v>0</v>
      </c>
      <c r="J90" s="33"/>
      <c r="K90" s="34">
        <f t="shared" si="25"/>
        <v>0</v>
      </c>
      <c r="L90" s="34" t="b">
        <f t="shared" si="28"/>
        <v>0</v>
      </c>
      <c r="M90" s="110">
        <f t="shared" si="22"/>
        <v>0</v>
      </c>
      <c r="N90" s="33"/>
      <c r="O90" s="34">
        <f t="shared" si="26"/>
        <v>0</v>
      </c>
      <c r="P90" s="34" t="b">
        <f t="shared" si="29"/>
        <v>0</v>
      </c>
      <c r="Q90" s="110">
        <f t="shared" si="23"/>
        <v>0</v>
      </c>
      <c r="R90" s="140">
        <f t="shared" si="24"/>
        <v>0</v>
      </c>
      <c r="S90" s="125">
        <f t="shared" si="27"/>
        <v>1</v>
      </c>
    </row>
    <row r="91" spans="1:19" ht="20.100000000000001" customHeight="1">
      <c r="A91" s="99">
        <v>89</v>
      </c>
      <c r="B91" s="123"/>
      <c r="C91" s="24"/>
      <c r="D91" s="24"/>
      <c r="E91" s="130"/>
      <c r="F91" s="33"/>
      <c r="G91" s="34">
        <f t="shared" si="19"/>
        <v>0</v>
      </c>
      <c r="H91" s="34" t="b">
        <f t="shared" si="20"/>
        <v>0</v>
      </c>
      <c r="I91" s="110">
        <f t="shared" si="21"/>
        <v>0</v>
      </c>
      <c r="J91" s="33"/>
      <c r="K91" s="34">
        <f t="shared" si="25"/>
        <v>0</v>
      </c>
      <c r="L91" s="34" t="b">
        <f t="shared" si="28"/>
        <v>0</v>
      </c>
      <c r="M91" s="110">
        <f t="shared" si="22"/>
        <v>0</v>
      </c>
      <c r="N91" s="33"/>
      <c r="O91" s="34">
        <f t="shared" si="26"/>
        <v>0</v>
      </c>
      <c r="P91" s="34" t="b">
        <f t="shared" si="29"/>
        <v>0</v>
      </c>
      <c r="Q91" s="110">
        <f t="shared" si="23"/>
        <v>0</v>
      </c>
      <c r="R91" s="140">
        <f t="shared" si="24"/>
        <v>0</v>
      </c>
      <c r="S91" s="125">
        <f t="shared" si="27"/>
        <v>1</v>
      </c>
    </row>
    <row r="92" spans="1:19" ht="20.100000000000001" customHeight="1">
      <c r="A92" s="99">
        <v>90</v>
      </c>
      <c r="B92" s="123"/>
      <c r="C92" s="24"/>
      <c r="D92" s="24"/>
      <c r="E92" s="130"/>
      <c r="F92" s="33"/>
      <c r="G92" s="34">
        <f t="shared" si="19"/>
        <v>0</v>
      </c>
      <c r="H92" s="34" t="b">
        <f t="shared" si="20"/>
        <v>0</v>
      </c>
      <c r="I92" s="110">
        <f t="shared" si="21"/>
        <v>0</v>
      </c>
      <c r="J92" s="33"/>
      <c r="K92" s="34">
        <f t="shared" si="25"/>
        <v>0</v>
      </c>
      <c r="L92" s="34" t="b">
        <f t="shared" si="28"/>
        <v>0</v>
      </c>
      <c r="M92" s="110">
        <f t="shared" si="22"/>
        <v>0</v>
      </c>
      <c r="N92" s="33"/>
      <c r="O92" s="34">
        <f t="shared" si="26"/>
        <v>0</v>
      </c>
      <c r="P92" s="34" t="b">
        <f t="shared" si="29"/>
        <v>0</v>
      </c>
      <c r="Q92" s="110">
        <f t="shared" si="23"/>
        <v>0</v>
      </c>
      <c r="R92" s="140">
        <f t="shared" si="24"/>
        <v>0</v>
      </c>
      <c r="S92" s="125">
        <f t="shared" si="27"/>
        <v>1</v>
      </c>
    </row>
    <row r="93" spans="1:19" ht="20.100000000000001" customHeight="1">
      <c r="A93" s="99">
        <v>91</v>
      </c>
      <c r="B93" s="123"/>
      <c r="C93" s="24"/>
      <c r="D93" s="24"/>
      <c r="E93" s="130"/>
      <c r="F93" s="33"/>
      <c r="G93" s="34">
        <f t="shared" si="19"/>
        <v>0</v>
      </c>
      <c r="H93" s="34" t="b">
        <f t="shared" si="20"/>
        <v>0</v>
      </c>
      <c r="I93" s="110">
        <f t="shared" si="21"/>
        <v>0</v>
      </c>
      <c r="J93" s="33"/>
      <c r="K93" s="34">
        <f t="shared" si="25"/>
        <v>0</v>
      </c>
      <c r="L93" s="34" t="b">
        <f t="shared" si="28"/>
        <v>0</v>
      </c>
      <c r="M93" s="110">
        <f t="shared" si="22"/>
        <v>0</v>
      </c>
      <c r="N93" s="33"/>
      <c r="O93" s="34">
        <f t="shared" si="26"/>
        <v>0</v>
      </c>
      <c r="P93" s="34" t="b">
        <f t="shared" si="29"/>
        <v>0</v>
      </c>
      <c r="Q93" s="110">
        <f t="shared" si="23"/>
        <v>0</v>
      </c>
      <c r="R93" s="140">
        <f t="shared" si="24"/>
        <v>0</v>
      </c>
      <c r="S93" s="125">
        <f t="shared" si="27"/>
        <v>1</v>
      </c>
    </row>
    <row r="94" spans="1:19" ht="20.100000000000001" customHeight="1">
      <c r="A94" s="99">
        <v>92</v>
      </c>
      <c r="B94" s="123"/>
      <c r="C94" s="24"/>
      <c r="D94" s="24"/>
      <c r="E94" s="130"/>
      <c r="F94" s="33"/>
      <c r="G94" s="34">
        <f t="shared" si="19"/>
        <v>0</v>
      </c>
      <c r="H94" s="34" t="b">
        <f t="shared" si="20"/>
        <v>0</v>
      </c>
      <c r="I94" s="110">
        <f t="shared" si="21"/>
        <v>0</v>
      </c>
      <c r="J94" s="33"/>
      <c r="K94" s="34">
        <f t="shared" si="25"/>
        <v>0</v>
      </c>
      <c r="L94" s="34" t="b">
        <f t="shared" si="28"/>
        <v>0</v>
      </c>
      <c r="M94" s="110">
        <f t="shared" si="22"/>
        <v>0</v>
      </c>
      <c r="N94" s="33"/>
      <c r="O94" s="34">
        <f t="shared" si="26"/>
        <v>0</v>
      </c>
      <c r="P94" s="34" t="b">
        <f t="shared" si="29"/>
        <v>0</v>
      </c>
      <c r="Q94" s="110">
        <f t="shared" si="23"/>
        <v>0</v>
      </c>
      <c r="R94" s="140">
        <f t="shared" si="24"/>
        <v>0</v>
      </c>
      <c r="S94" s="125">
        <f t="shared" si="27"/>
        <v>1</v>
      </c>
    </row>
    <row r="95" spans="1:19" ht="20.100000000000001" customHeight="1">
      <c r="A95" s="99">
        <v>93</v>
      </c>
      <c r="B95" s="123"/>
      <c r="C95" s="24"/>
      <c r="D95" s="24"/>
      <c r="E95" s="130"/>
      <c r="F95" s="33"/>
      <c r="G95" s="34">
        <f t="shared" si="19"/>
        <v>0</v>
      </c>
      <c r="H95" s="34" t="b">
        <f t="shared" si="20"/>
        <v>0</v>
      </c>
      <c r="I95" s="110">
        <f t="shared" si="21"/>
        <v>0</v>
      </c>
      <c r="J95" s="33"/>
      <c r="K95" s="34">
        <f t="shared" si="25"/>
        <v>0</v>
      </c>
      <c r="L95" s="34" t="b">
        <f t="shared" si="28"/>
        <v>0</v>
      </c>
      <c r="M95" s="110">
        <f t="shared" si="22"/>
        <v>0</v>
      </c>
      <c r="N95" s="33"/>
      <c r="O95" s="34">
        <f t="shared" si="26"/>
        <v>0</v>
      </c>
      <c r="P95" s="34" t="b">
        <f t="shared" si="29"/>
        <v>0</v>
      </c>
      <c r="Q95" s="110">
        <f t="shared" si="23"/>
        <v>0</v>
      </c>
      <c r="R95" s="140">
        <f t="shared" si="24"/>
        <v>0</v>
      </c>
      <c r="S95" s="125">
        <f t="shared" si="27"/>
        <v>1</v>
      </c>
    </row>
    <row r="96" spans="1:19" ht="20.100000000000001" customHeight="1">
      <c r="A96" s="99">
        <v>94</v>
      </c>
      <c r="B96" s="123"/>
      <c r="C96" s="24"/>
      <c r="D96" s="24"/>
      <c r="E96" s="130"/>
      <c r="F96" s="33"/>
      <c r="G96" s="34">
        <f t="shared" si="19"/>
        <v>0</v>
      </c>
      <c r="H96" s="34" t="b">
        <f t="shared" si="20"/>
        <v>0</v>
      </c>
      <c r="I96" s="110">
        <f t="shared" si="21"/>
        <v>0</v>
      </c>
      <c r="J96" s="33"/>
      <c r="K96" s="34">
        <f t="shared" si="25"/>
        <v>0</v>
      </c>
      <c r="L96" s="34" t="b">
        <f t="shared" si="28"/>
        <v>0</v>
      </c>
      <c r="M96" s="110">
        <f t="shared" si="22"/>
        <v>0</v>
      </c>
      <c r="N96" s="33"/>
      <c r="O96" s="34">
        <f t="shared" si="26"/>
        <v>0</v>
      </c>
      <c r="P96" s="34" t="b">
        <f t="shared" si="29"/>
        <v>0</v>
      </c>
      <c r="Q96" s="110">
        <f t="shared" si="23"/>
        <v>0</v>
      </c>
      <c r="R96" s="140">
        <f t="shared" si="24"/>
        <v>0</v>
      </c>
      <c r="S96" s="125">
        <f t="shared" si="27"/>
        <v>1</v>
      </c>
    </row>
    <row r="97" spans="1:19" ht="20.100000000000001" customHeight="1">
      <c r="A97" s="99">
        <v>95</v>
      </c>
      <c r="B97" s="123"/>
      <c r="C97" s="24"/>
      <c r="D97" s="24"/>
      <c r="E97" s="130"/>
      <c r="F97" s="33"/>
      <c r="G97" s="34">
        <f t="shared" si="19"/>
        <v>0</v>
      </c>
      <c r="H97" s="34" t="b">
        <f t="shared" si="20"/>
        <v>0</v>
      </c>
      <c r="I97" s="110">
        <f t="shared" si="21"/>
        <v>0</v>
      </c>
      <c r="J97" s="33"/>
      <c r="K97" s="34">
        <f t="shared" si="25"/>
        <v>0</v>
      </c>
      <c r="L97" s="34" t="b">
        <f t="shared" si="28"/>
        <v>0</v>
      </c>
      <c r="M97" s="110">
        <f t="shared" si="22"/>
        <v>0</v>
      </c>
      <c r="N97" s="33"/>
      <c r="O97" s="34">
        <f t="shared" si="26"/>
        <v>0</v>
      </c>
      <c r="P97" s="34" t="b">
        <f t="shared" si="29"/>
        <v>0</v>
      </c>
      <c r="Q97" s="110">
        <f t="shared" si="23"/>
        <v>0</v>
      </c>
      <c r="R97" s="140">
        <f t="shared" si="24"/>
        <v>0</v>
      </c>
      <c r="S97" s="125">
        <f t="shared" si="27"/>
        <v>1</v>
      </c>
    </row>
    <row r="98" spans="1:19" ht="20.100000000000001" customHeight="1">
      <c r="A98" s="99">
        <v>96</v>
      </c>
      <c r="B98" s="123"/>
      <c r="C98" s="24"/>
      <c r="D98" s="24"/>
      <c r="E98" s="130"/>
      <c r="F98" s="33"/>
      <c r="G98" s="34">
        <f t="shared" si="19"/>
        <v>0</v>
      </c>
      <c r="H98" s="34" t="b">
        <f t="shared" si="20"/>
        <v>0</v>
      </c>
      <c r="I98" s="110">
        <f t="shared" si="21"/>
        <v>0</v>
      </c>
      <c r="J98" s="33"/>
      <c r="K98" s="34">
        <f t="shared" si="25"/>
        <v>0</v>
      </c>
      <c r="L98" s="34" t="b">
        <f t="shared" si="28"/>
        <v>0</v>
      </c>
      <c r="M98" s="110">
        <f t="shared" si="22"/>
        <v>0</v>
      </c>
      <c r="N98" s="33"/>
      <c r="O98" s="34">
        <f t="shared" si="26"/>
        <v>0</v>
      </c>
      <c r="P98" s="34" t="b">
        <f t="shared" si="29"/>
        <v>0</v>
      </c>
      <c r="Q98" s="110">
        <f t="shared" si="23"/>
        <v>0</v>
      </c>
      <c r="R98" s="140">
        <f t="shared" si="24"/>
        <v>0</v>
      </c>
      <c r="S98" s="125">
        <f t="shared" si="27"/>
        <v>1</v>
      </c>
    </row>
    <row r="99" spans="1:19" ht="20.100000000000001" customHeight="1">
      <c r="A99" s="99">
        <v>97</v>
      </c>
      <c r="B99" s="123"/>
      <c r="C99" s="24"/>
      <c r="D99" s="24"/>
      <c r="E99" s="130"/>
      <c r="F99" s="33"/>
      <c r="G99" s="34">
        <f t="shared" si="19"/>
        <v>0</v>
      </c>
      <c r="H99" s="34" t="b">
        <f t="shared" si="20"/>
        <v>0</v>
      </c>
      <c r="I99" s="110">
        <f t="shared" si="21"/>
        <v>0</v>
      </c>
      <c r="J99" s="33"/>
      <c r="K99" s="34">
        <f t="shared" si="25"/>
        <v>0</v>
      </c>
      <c r="L99" s="34" t="b">
        <f t="shared" si="28"/>
        <v>0</v>
      </c>
      <c r="M99" s="110">
        <f t="shared" si="22"/>
        <v>0</v>
      </c>
      <c r="N99" s="33"/>
      <c r="O99" s="34">
        <f t="shared" si="26"/>
        <v>0</v>
      </c>
      <c r="P99" s="34" t="b">
        <f t="shared" si="29"/>
        <v>0</v>
      </c>
      <c r="Q99" s="110">
        <f t="shared" si="23"/>
        <v>0</v>
      </c>
      <c r="R99" s="140">
        <f t="shared" si="24"/>
        <v>0</v>
      </c>
      <c r="S99" s="125">
        <f t="shared" si="27"/>
        <v>1</v>
      </c>
    </row>
    <row r="100" spans="1:19" ht="20.100000000000001" customHeight="1">
      <c r="A100" s="99">
        <v>98</v>
      </c>
      <c r="B100" s="123"/>
      <c r="C100" s="24"/>
      <c r="D100" s="24"/>
      <c r="E100" s="130"/>
      <c r="F100" s="33"/>
      <c r="G100" s="34">
        <f t="shared" si="19"/>
        <v>0</v>
      </c>
      <c r="H100" s="34" t="b">
        <f t="shared" si="20"/>
        <v>0</v>
      </c>
      <c r="I100" s="110">
        <f t="shared" si="21"/>
        <v>0</v>
      </c>
      <c r="J100" s="33"/>
      <c r="K100" s="34">
        <f t="shared" si="25"/>
        <v>0</v>
      </c>
      <c r="L100" s="34" t="b">
        <f t="shared" si="28"/>
        <v>0</v>
      </c>
      <c r="M100" s="110">
        <f t="shared" si="22"/>
        <v>0</v>
      </c>
      <c r="N100" s="33"/>
      <c r="O100" s="34">
        <f t="shared" si="26"/>
        <v>0</v>
      </c>
      <c r="P100" s="34" t="b">
        <f t="shared" si="29"/>
        <v>0</v>
      </c>
      <c r="Q100" s="110">
        <f t="shared" si="23"/>
        <v>0</v>
      </c>
      <c r="R100" s="140">
        <f t="shared" si="24"/>
        <v>0</v>
      </c>
      <c r="S100" s="125">
        <f t="shared" si="27"/>
        <v>1</v>
      </c>
    </row>
    <row r="101" spans="1:19" ht="20.100000000000001" customHeight="1">
      <c r="A101" s="99">
        <v>99</v>
      </c>
      <c r="B101" s="123"/>
      <c r="C101" s="24"/>
      <c r="D101" s="24"/>
      <c r="E101" s="130"/>
      <c r="F101" s="33"/>
      <c r="G101" s="34">
        <f t="shared" si="19"/>
        <v>0</v>
      </c>
      <c r="H101" s="34" t="b">
        <f t="shared" si="20"/>
        <v>0</v>
      </c>
      <c r="I101" s="110">
        <f t="shared" si="21"/>
        <v>0</v>
      </c>
      <c r="J101" s="33"/>
      <c r="K101" s="34">
        <f t="shared" si="25"/>
        <v>0</v>
      </c>
      <c r="L101" s="34" t="b">
        <f t="shared" si="28"/>
        <v>0</v>
      </c>
      <c r="M101" s="110">
        <f t="shared" si="22"/>
        <v>0</v>
      </c>
      <c r="N101" s="33"/>
      <c r="O101" s="34">
        <f t="shared" si="26"/>
        <v>0</v>
      </c>
      <c r="P101" s="34" t="b">
        <f t="shared" si="29"/>
        <v>0</v>
      </c>
      <c r="Q101" s="110">
        <f t="shared" si="23"/>
        <v>0</v>
      </c>
      <c r="R101" s="140">
        <f t="shared" si="24"/>
        <v>0</v>
      </c>
      <c r="S101" s="125">
        <f t="shared" si="27"/>
        <v>1</v>
      </c>
    </row>
    <row r="102" spans="1:19" ht="20.100000000000001" customHeight="1">
      <c r="A102" s="116">
        <v>100</v>
      </c>
      <c r="B102" s="126"/>
      <c r="C102" s="60"/>
      <c r="D102" s="60"/>
      <c r="E102" s="131"/>
      <c r="F102" s="62"/>
      <c r="G102" s="63">
        <f t="shared" si="19"/>
        <v>0</v>
      </c>
      <c r="H102" s="63" t="b">
        <f t="shared" si="20"/>
        <v>0</v>
      </c>
      <c r="I102" s="119">
        <f t="shared" si="21"/>
        <v>0</v>
      </c>
      <c r="J102" s="62"/>
      <c r="K102" s="63">
        <f t="shared" si="25"/>
        <v>0</v>
      </c>
      <c r="L102" s="63" t="b">
        <f t="shared" si="28"/>
        <v>0</v>
      </c>
      <c r="M102" s="119">
        <f t="shared" si="22"/>
        <v>0</v>
      </c>
      <c r="N102" s="62"/>
      <c r="O102" s="63">
        <f t="shared" si="26"/>
        <v>0</v>
      </c>
      <c r="P102" s="63" t="b">
        <f t="shared" si="29"/>
        <v>0</v>
      </c>
      <c r="Q102" s="119">
        <f t="shared" si="23"/>
        <v>0</v>
      </c>
      <c r="R102" s="141">
        <f t="shared" si="24"/>
        <v>0</v>
      </c>
      <c r="S102" s="127">
        <f t="shared" si="27"/>
        <v>1</v>
      </c>
    </row>
  </sheetData>
  <sheetProtection algorithmName="SHA-512" hashValue="hnGnyl3r6A5l7SBcou85mSFFLqJ1wLkhyBXXK2oxlNgej4gxJAt++QQ9h5Jhq1h12vDU9uMSpaO5YhqUQgKX3g==" saltValue="R0CF4v+Jjps6qIMJxwlx1g==" spinCount="100000" sheet="1" objects="1" scenarios="1"/>
  <conditionalFormatting sqref="C23:E23">
    <cfRule type="containsText" dxfId="60" priority="2" operator="containsText" text="05A">
      <formula>NOT(ISERROR(SEARCH("05A",C23)))</formula>
    </cfRule>
  </conditionalFormatting>
  <conditionalFormatting sqref="H2:H102 L2:L102 P2:P102">
    <cfRule type="cellIs" dxfId="59" priority="1" operator="lessThan">
      <formula>4</formula>
    </cfRule>
  </conditionalFormatting>
  <conditionalFormatting sqref="I23">
    <cfRule type="cellIs" dxfId="58" priority="5" operator="greaterThan">
      <formula>0</formula>
    </cfRule>
    <cfRule type="cellIs" priority="6" operator="greaterThan">
      <formula>0</formula>
    </cfRule>
  </conditionalFormatting>
  <conditionalFormatting sqref="M23">
    <cfRule type="cellIs" dxfId="57" priority="4" operator="greaterThan">
      <formula>0</formula>
    </cfRule>
  </conditionalFormatting>
  <conditionalFormatting sqref="Q23">
    <cfRule type="cellIs" dxfId="56" priority="3" operator="greaterThan">
      <formula>0</formula>
    </cfRule>
  </conditionalFormatting>
  <conditionalFormatting sqref="S2:S102">
    <cfRule type="cellIs" dxfId="55" priority="8" operator="between">
      <formula>4</formula>
      <formula>10</formula>
    </cfRule>
    <cfRule type="cellIs" dxfId="54" priority="9" operator="lessThan">
      <formula>4</formula>
    </cfRule>
    <cfRule type="cellIs" dxfId="53" priority="10" operator="greaterThan">
      <formula>2500</formula>
    </cfRule>
  </conditionalFormatting>
  <printOptions horizontalCentered="1"/>
  <pageMargins left="0.31496062992125984" right="0.31496062992125984" top="0.59055118110236227" bottom="0.39370078740157483" header="0.31496062992125984" footer="0.31496062992125984"/>
  <pageSetup paperSize="9" orientation="landscape" r:id="rId1"/>
  <headerFooter>
    <oddHeader>&amp;C&amp;A&amp;RSAFE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1"/>
  <sheetViews>
    <sheetView showGridLines="0" zoomScale="150" zoomScaleNormal="150" workbookViewId="0">
      <pane ySplit="1" topLeftCell="A2" activePane="bottomLeft" state="frozen"/>
      <selection pane="bottomLeft" activeCell="D26" sqref="D26"/>
    </sheetView>
  </sheetViews>
  <sheetFormatPr baseColWidth="10" defaultColWidth="11.42578125" defaultRowHeight="15"/>
  <cols>
    <col min="1" max="1" width="4.7109375" style="2" customWidth="1"/>
    <col min="2" max="2" width="4.42578125" style="94" customWidth="1"/>
    <col min="3" max="3" width="17.85546875" style="4" customWidth="1"/>
    <col min="4" max="4" width="18" style="4" customWidth="1"/>
    <col min="5" max="5" width="10.140625" style="1" customWidth="1"/>
    <col min="6" max="6" width="7.140625" style="5" customWidth="1"/>
    <col min="7" max="7" width="5.7109375" style="1" customWidth="1"/>
    <col min="8" max="9" width="4.28515625" style="1" customWidth="1"/>
    <col min="10" max="10" width="6.7109375" style="5" customWidth="1"/>
    <col min="11" max="11" width="5.7109375" style="1" customWidth="1"/>
    <col min="12" max="13" width="4.28515625" style="1" customWidth="1"/>
    <col min="14" max="14" width="6.5703125" style="5" customWidth="1"/>
    <col min="15" max="15" width="5.7109375" style="1" customWidth="1"/>
    <col min="16" max="16" width="4.28515625" style="1" customWidth="1"/>
    <col min="17" max="17" width="4.42578125" style="1" customWidth="1"/>
    <col min="18" max="18" width="7.7109375" style="1" customWidth="1"/>
    <col min="19" max="19" width="6.85546875" style="3" customWidth="1"/>
    <col min="20" max="16384" width="11.42578125" style="6"/>
  </cols>
  <sheetData>
    <row r="1" spans="1:19" s="1" customFormat="1" ht="26.25" customHeight="1">
      <c r="A1" s="95" t="s">
        <v>0</v>
      </c>
      <c r="B1" s="96" t="s">
        <v>1</v>
      </c>
      <c r="C1" s="96" t="s">
        <v>2</v>
      </c>
      <c r="D1" s="96" t="s">
        <v>3</v>
      </c>
      <c r="E1" s="101" t="s">
        <v>4</v>
      </c>
      <c r="F1" s="102" t="s">
        <v>5</v>
      </c>
      <c r="G1" s="27" t="s">
        <v>6</v>
      </c>
      <c r="H1" s="103" t="s">
        <v>7</v>
      </c>
      <c r="I1" s="90" t="s">
        <v>8</v>
      </c>
      <c r="J1" s="107" t="s">
        <v>9</v>
      </c>
      <c r="K1" s="41" t="s">
        <v>10</v>
      </c>
      <c r="L1" s="108" t="s">
        <v>7</v>
      </c>
      <c r="M1" s="47" t="s">
        <v>8</v>
      </c>
      <c r="N1" s="111" t="s">
        <v>11</v>
      </c>
      <c r="O1" s="49" t="s">
        <v>12</v>
      </c>
      <c r="P1" s="112" t="s">
        <v>7</v>
      </c>
      <c r="Q1" s="74" t="s">
        <v>8</v>
      </c>
      <c r="R1" s="101" t="s">
        <v>13</v>
      </c>
      <c r="S1" s="113" t="s">
        <v>14</v>
      </c>
    </row>
    <row r="2" spans="1:19" ht="20.100000000000001" customHeight="1">
      <c r="A2" s="97">
        <v>1</v>
      </c>
      <c r="B2" s="98" t="s">
        <v>19</v>
      </c>
      <c r="C2" s="84"/>
      <c r="D2" s="85"/>
      <c r="E2" s="104"/>
      <c r="F2" s="30">
        <v>2.9</v>
      </c>
      <c r="G2" s="31">
        <f t="shared" ref="G2:G65" si="0">IF(F2=0,0,(ROUNDDOWN(((SQRT(F2)-1.15028)/0.00219),0)))</f>
        <v>252</v>
      </c>
      <c r="H2" s="31">
        <f t="shared" ref="H2:H65" si="1">IF(G2&gt;0,RANK(G2,$G$2:$G$101,0))</f>
        <v>23</v>
      </c>
      <c r="I2" s="109">
        <f>IF(F2=(0),0,IF(F2&gt;=(3.55),1,IF(F2&gt;=(3.31),2,IF(F2&gt;=(2.98),3,IF(F2&gt;=(2.73),4,IF(F2&gt;=(2.35),5,IF(F2&lt;(2.35),6,)))))))</f>
        <v>4</v>
      </c>
      <c r="J2" s="30">
        <v>9.1</v>
      </c>
      <c r="K2" s="31">
        <f>IF(J2=0,0,(ROUNDDOWN((PRODUCT(50/(J2+0.24)-3.79)/0.0069),0)))</f>
        <v>226</v>
      </c>
      <c r="L2" s="31">
        <f>IF(K2&gt;0,RANK(K2,$K$2:$K$101,0))</f>
        <v>25</v>
      </c>
      <c r="M2" s="109">
        <f>IF(J2=(0),0,IF(J2&lt;=(8.2),1,IF(J2&lt;=(8.5),2,IF(J2&lt;=(9.2),3,IF(J2&lt;=(9.7),4,IF(J2&lt;=(10.6),5,IF(J2&gt;=(10.6),6,)))))))</f>
        <v>3</v>
      </c>
      <c r="N2" s="30">
        <v>19.5</v>
      </c>
      <c r="O2" s="31">
        <f>IF(N2=0,0,(ROUNDDOWN(((SQRT(N2)-2.8)/0.011),0)))</f>
        <v>146</v>
      </c>
      <c r="P2" s="31">
        <f>IF(O2&gt;0,RANK(O2,$O$2:$O$101,0))</f>
        <v>30</v>
      </c>
      <c r="Q2" s="114">
        <f>IF(N2=(0),0,IF(N2&gt;=(41),1,IF(N2&gt;=(36),2,IF(N2&gt;=(29),3,IF(N2&gt;=(25),4,IF(N2&gt;=(18),5,IF(N2&lt;(18),6,)))))))</f>
        <v>5</v>
      </c>
      <c r="R2" s="31">
        <f t="shared" ref="R2:R65" si="2">K2+G2+O2</f>
        <v>624</v>
      </c>
      <c r="S2" s="55">
        <f>RANK(R2,$R$2:$R$100)</f>
        <v>27</v>
      </c>
    </row>
    <row r="3" spans="1:19" ht="20.100000000000001" customHeight="1">
      <c r="A3" s="99">
        <v>2</v>
      </c>
      <c r="B3" s="100" t="s">
        <v>19</v>
      </c>
      <c r="C3" s="24"/>
      <c r="D3" s="38"/>
      <c r="E3" s="105"/>
      <c r="F3" s="33">
        <v>3.65</v>
      </c>
      <c r="G3" s="34">
        <f t="shared" si="0"/>
        <v>347</v>
      </c>
      <c r="H3" s="34">
        <f t="shared" si="1"/>
        <v>12</v>
      </c>
      <c r="I3" s="110">
        <f t="shared" ref="I3:I66" si="3">IF(F3=(0),0,IF(F3&gt;=(3.55),1,IF(F3&gt;=(3.31),2,IF(F3&gt;=(2.98),3,IF(F3&gt;=(2.73),4,IF(F3&gt;=(2.35),5,IF(F3&lt;(2.35),6,)))))))</f>
        <v>1</v>
      </c>
      <c r="J3" s="33">
        <v>7.5</v>
      </c>
      <c r="K3" s="34">
        <f t="shared" ref="K3:K66" si="4">IF(J3=0,0,(ROUNDDOWN((PRODUCT(50/(J3+0.24)-3.79)/0.0069),0)))</f>
        <v>386</v>
      </c>
      <c r="L3" s="34">
        <f>IF(K3&gt;0,RANK(K3,$K$2:$K$101,0))</f>
        <v>5</v>
      </c>
      <c r="M3" s="110">
        <f t="shared" ref="M3:M66" si="5">IF(J3=(0),0,IF(J3&lt;=(8.2),1,IF(J3&lt;=(8.5),2,IF(J3&lt;=(9.2),3,IF(J3&lt;=(9.7),4,IF(J3&lt;=(10.6),5,IF(J3&gt;=(10.6),6,)))))))</f>
        <v>1</v>
      </c>
      <c r="N3" s="33">
        <v>30.2</v>
      </c>
      <c r="O3" s="34">
        <f t="shared" ref="O3:O66" si="6">IF(N3=0,0,(ROUNDDOWN(((SQRT(N3)-2.8)/0.011),0)))</f>
        <v>245</v>
      </c>
      <c r="P3" s="34">
        <f>IF(O3&gt;0,RANK(O3,$O$2:$O$101,0))</f>
        <v>12</v>
      </c>
      <c r="Q3" s="115">
        <f t="shared" ref="Q3:Q66" si="7">IF(N3=(0),0,IF(N3&gt;=(41),1,IF(N3&gt;=(36),2,IF(N3&gt;=(29),3,IF(N3&gt;=(25),4,IF(N3&gt;=(18),5,IF(N3&lt;(18),6,)))))))</f>
        <v>3</v>
      </c>
      <c r="R3" s="34">
        <f t="shared" si="2"/>
        <v>978</v>
      </c>
      <c r="S3" s="57">
        <f t="shared" ref="S3:S66" si="8">RANK(R3,$R$2:$R$100)</f>
        <v>7</v>
      </c>
    </row>
    <row r="4" spans="1:19" ht="20.100000000000001" customHeight="1">
      <c r="A4" s="99">
        <v>3</v>
      </c>
      <c r="B4" s="100" t="s">
        <v>19</v>
      </c>
      <c r="C4" s="24"/>
      <c r="D4" s="38"/>
      <c r="E4" s="105"/>
      <c r="F4" s="33">
        <v>3.9</v>
      </c>
      <c r="G4" s="34">
        <f t="shared" si="0"/>
        <v>376</v>
      </c>
      <c r="H4" s="34">
        <f t="shared" si="1"/>
        <v>6</v>
      </c>
      <c r="I4" s="110">
        <f t="shared" si="3"/>
        <v>1</v>
      </c>
      <c r="J4" s="33">
        <v>8.85</v>
      </c>
      <c r="K4" s="34">
        <f t="shared" si="4"/>
        <v>247</v>
      </c>
      <c r="L4" s="34">
        <f t="shared" ref="L4:L67" si="9">IF(K4&gt;0,RANK(K4,$K$2:$K$101,0))</f>
        <v>22</v>
      </c>
      <c r="M4" s="110">
        <f t="shared" si="5"/>
        <v>3</v>
      </c>
      <c r="N4" s="33">
        <v>28.2</v>
      </c>
      <c r="O4" s="34">
        <f t="shared" si="6"/>
        <v>228</v>
      </c>
      <c r="P4" s="34">
        <f t="shared" ref="P4:P67" si="10">IF(O4&gt;0,RANK(O4,$O$2:$O$101,0))</f>
        <v>16</v>
      </c>
      <c r="Q4" s="115">
        <f t="shared" si="7"/>
        <v>4</v>
      </c>
      <c r="R4" s="34">
        <f t="shared" si="2"/>
        <v>851</v>
      </c>
      <c r="S4" s="57">
        <f t="shared" si="8"/>
        <v>15</v>
      </c>
    </row>
    <row r="5" spans="1:19" ht="20.100000000000001" customHeight="1">
      <c r="A5" s="99">
        <v>4</v>
      </c>
      <c r="B5" s="100" t="s">
        <v>19</v>
      </c>
      <c r="C5" s="24"/>
      <c r="D5" s="38"/>
      <c r="E5" s="105"/>
      <c r="F5" s="33">
        <v>3.8</v>
      </c>
      <c r="G5" s="34">
        <f t="shared" si="0"/>
        <v>364</v>
      </c>
      <c r="H5" s="34">
        <f t="shared" si="1"/>
        <v>8</v>
      </c>
      <c r="I5" s="110">
        <f t="shared" si="3"/>
        <v>1</v>
      </c>
      <c r="J5" s="33">
        <v>7.75</v>
      </c>
      <c r="K5" s="34">
        <f t="shared" si="4"/>
        <v>357</v>
      </c>
      <c r="L5" s="34">
        <f t="shared" si="9"/>
        <v>9</v>
      </c>
      <c r="M5" s="110">
        <f t="shared" si="5"/>
        <v>1</v>
      </c>
      <c r="N5" s="33">
        <v>32.1</v>
      </c>
      <c r="O5" s="34">
        <f t="shared" si="6"/>
        <v>260</v>
      </c>
      <c r="P5" s="34">
        <f t="shared" si="10"/>
        <v>9</v>
      </c>
      <c r="Q5" s="115">
        <f t="shared" si="7"/>
        <v>3</v>
      </c>
      <c r="R5" s="34">
        <f t="shared" si="2"/>
        <v>981</v>
      </c>
      <c r="S5" s="57">
        <f t="shared" si="8"/>
        <v>6</v>
      </c>
    </row>
    <row r="6" spans="1:19" ht="20.100000000000001" customHeight="1">
      <c r="A6" s="99">
        <v>5</v>
      </c>
      <c r="B6" s="100" t="s">
        <v>19</v>
      </c>
      <c r="C6" s="24"/>
      <c r="D6" s="38"/>
      <c r="E6" s="105"/>
      <c r="F6" s="33">
        <v>3.56</v>
      </c>
      <c r="G6" s="34">
        <f t="shared" si="0"/>
        <v>336</v>
      </c>
      <c r="H6" s="34">
        <f t="shared" si="1"/>
        <v>14</v>
      </c>
      <c r="I6" s="110">
        <f t="shared" si="3"/>
        <v>1</v>
      </c>
      <c r="J6" s="33">
        <v>7.3</v>
      </c>
      <c r="K6" s="34">
        <f t="shared" si="4"/>
        <v>411</v>
      </c>
      <c r="L6" s="34">
        <f t="shared" si="9"/>
        <v>1</v>
      </c>
      <c r="M6" s="110">
        <f t="shared" si="5"/>
        <v>1</v>
      </c>
      <c r="N6" s="33">
        <v>26.4</v>
      </c>
      <c r="O6" s="34">
        <f t="shared" si="6"/>
        <v>212</v>
      </c>
      <c r="P6" s="34">
        <f t="shared" si="10"/>
        <v>18</v>
      </c>
      <c r="Q6" s="115">
        <f t="shared" si="7"/>
        <v>4</v>
      </c>
      <c r="R6" s="34">
        <f t="shared" si="2"/>
        <v>959</v>
      </c>
      <c r="S6" s="57">
        <f t="shared" si="8"/>
        <v>9</v>
      </c>
    </row>
    <row r="7" spans="1:19" ht="20.100000000000001" customHeight="1">
      <c r="A7" s="99">
        <v>6</v>
      </c>
      <c r="B7" s="100" t="s">
        <v>19</v>
      </c>
      <c r="C7" s="24"/>
      <c r="D7" s="38"/>
      <c r="E7" s="105"/>
      <c r="F7" s="33">
        <v>4.0199999999999996</v>
      </c>
      <c r="G7" s="34">
        <f t="shared" si="0"/>
        <v>390</v>
      </c>
      <c r="H7" s="34">
        <f t="shared" si="1"/>
        <v>2</v>
      </c>
      <c r="I7" s="110">
        <f t="shared" si="3"/>
        <v>1</v>
      </c>
      <c r="J7" s="33">
        <v>7.6</v>
      </c>
      <c r="K7" s="34">
        <f t="shared" si="4"/>
        <v>375</v>
      </c>
      <c r="L7" s="34">
        <f t="shared" si="9"/>
        <v>7</v>
      </c>
      <c r="M7" s="110">
        <f t="shared" si="5"/>
        <v>1</v>
      </c>
      <c r="N7" s="33">
        <v>43.8</v>
      </c>
      <c r="O7" s="34">
        <f t="shared" si="6"/>
        <v>347</v>
      </c>
      <c r="P7" s="34">
        <f t="shared" si="10"/>
        <v>1</v>
      </c>
      <c r="Q7" s="115">
        <f t="shared" si="7"/>
        <v>1</v>
      </c>
      <c r="R7" s="34">
        <f t="shared" si="2"/>
        <v>1112</v>
      </c>
      <c r="S7" s="57">
        <f t="shared" si="8"/>
        <v>1</v>
      </c>
    </row>
    <row r="8" spans="1:19" ht="20.100000000000001" customHeight="1">
      <c r="A8" s="99">
        <v>7</v>
      </c>
      <c r="B8" s="100" t="s">
        <v>19</v>
      </c>
      <c r="C8" s="24"/>
      <c r="D8" s="38"/>
      <c r="E8" s="106"/>
      <c r="F8" s="33">
        <v>2.23</v>
      </c>
      <c r="G8" s="34">
        <f t="shared" si="0"/>
        <v>156</v>
      </c>
      <c r="H8" s="34">
        <f t="shared" si="1"/>
        <v>32</v>
      </c>
      <c r="I8" s="110">
        <f t="shared" si="3"/>
        <v>6</v>
      </c>
      <c r="J8" s="33">
        <v>11.06</v>
      </c>
      <c r="K8" s="34">
        <f t="shared" si="4"/>
        <v>91</v>
      </c>
      <c r="L8" s="34">
        <f t="shared" si="9"/>
        <v>32</v>
      </c>
      <c r="M8" s="110">
        <f t="shared" si="5"/>
        <v>6</v>
      </c>
      <c r="N8" s="33">
        <v>20.6</v>
      </c>
      <c r="O8" s="34">
        <f t="shared" si="6"/>
        <v>158</v>
      </c>
      <c r="P8" s="34">
        <f t="shared" si="10"/>
        <v>28</v>
      </c>
      <c r="Q8" s="115">
        <f t="shared" si="7"/>
        <v>5</v>
      </c>
      <c r="R8" s="34">
        <f t="shared" si="2"/>
        <v>405</v>
      </c>
      <c r="S8" s="57">
        <f t="shared" si="8"/>
        <v>32</v>
      </c>
    </row>
    <row r="9" spans="1:19" ht="20.100000000000001" customHeight="1">
      <c r="A9" s="99">
        <v>8</v>
      </c>
      <c r="B9" s="100" t="s">
        <v>19</v>
      </c>
      <c r="C9" s="24"/>
      <c r="D9" s="38"/>
      <c r="E9" s="105"/>
      <c r="F9" s="33">
        <v>3.37</v>
      </c>
      <c r="G9" s="34">
        <f t="shared" si="0"/>
        <v>313</v>
      </c>
      <c r="H9" s="34">
        <f t="shared" si="1"/>
        <v>20</v>
      </c>
      <c r="I9" s="110">
        <f t="shared" si="3"/>
        <v>2</v>
      </c>
      <c r="J9" s="33">
        <v>8.44</v>
      </c>
      <c r="K9" s="34">
        <f t="shared" si="4"/>
        <v>285</v>
      </c>
      <c r="L9" s="34">
        <f t="shared" si="9"/>
        <v>17</v>
      </c>
      <c r="M9" s="110">
        <f t="shared" si="5"/>
        <v>2</v>
      </c>
      <c r="N9" s="33">
        <v>24.7</v>
      </c>
      <c r="O9" s="34">
        <f t="shared" si="6"/>
        <v>197</v>
      </c>
      <c r="P9" s="34">
        <f t="shared" si="10"/>
        <v>24</v>
      </c>
      <c r="Q9" s="115">
        <f t="shared" si="7"/>
        <v>5</v>
      </c>
      <c r="R9" s="34">
        <f t="shared" si="2"/>
        <v>795</v>
      </c>
      <c r="S9" s="57">
        <f t="shared" si="8"/>
        <v>20</v>
      </c>
    </row>
    <row r="10" spans="1:19" ht="20.100000000000001" customHeight="1">
      <c r="A10" s="99">
        <v>9</v>
      </c>
      <c r="B10" s="100" t="s">
        <v>19</v>
      </c>
      <c r="C10" s="24"/>
      <c r="D10" s="38"/>
      <c r="E10" s="105"/>
      <c r="F10" s="33">
        <v>3.45</v>
      </c>
      <c r="G10" s="34">
        <f t="shared" si="0"/>
        <v>322</v>
      </c>
      <c r="H10" s="34">
        <f t="shared" si="1"/>
        <v>17</v>
      </c>
      <c r="I10" s="110">
        <f t="shared" si="3"/>
        <v>2</v>
      </c>
      <c r="J10" s="33">
        <v>8.4</v>
      </c>
      <c r="K10" s="34">
        <f t="shared" si="4"/>
        <v>289</v>
      </c>
      <c r="L10" s="34">
        <f t="shared" si="9"/>
        <v>16</v>
      </c>
      <c r="M10" s="110">
        <f t="shared" si="5"/>
        <v>2</v>
      </c>
      <c r="N10" s="33">
        <v>24.8</v>
      </c>
      <c r="O10" s="34">
        <f t="shared" si="6"/>
        <v>198</v>
      </c>
      <c r="P10" s="34">
        <f t="shared" si="10"/>
        <v>23</v>
      </c>
      <c r="Q10" s="115">
        <f t="shared" si="7"/>
        <v>5</v>
      </c>
      <c r="R10" s="34">
        <f t="shared" si="2"/>
        <v>809</v>
      </c>
      <c r="S10" s="57">
        <f t="shared" si="8"/>
        <v>18</v>
      </c>
    </row>
    <row r="11" spans="1:19" ht="20.100000000000001" customHeight="1">
      <c r="A11" s="99">
        <v>10</v>
      </c>
      <c r="B11" s="100" t="s">
        <v>19</v>
      </c>
      <c r="C11" s="24"/>
      <c r="D11" s="38"/>
      <c r="E11" s="105"/>
      <c r="F11" s="33">
        <v>1.5</v>
      </c>
      <c r="G11" s="34">
        <f t="shared" si="0"/>
        <v>34</v>
      </c>
      <c r="H11" s="34">
        <f t="shared" si="1"/>
        <v>34</v>
      </c>
      <c r="I11" s="110">
        <f t="shared" si="3"/>
        <v>6</v>
      </c>
      <c r="J11" s="33">
        <v>15.4</v>
      </c>
      <c r="K11" s="34">
        <f t="shared" si="4"/>
        <v>-85</v>
      </c>
      <c r="L11" s="34" t="b">
        <f t="shared" si="9"/>
        <v>0</v>
      </c>
      <c r="M11" s="110">
        <f t="shared" si="5"/>
        <v>6</v>
      </c>
      <c r="N11" s="33">
        <v>14.5</v>
      </c>
      <c r="O11" s="34">
        <f t="shared" si="6"/>
        <v>91</v>
      </c>
      <c r="P11" s="34">
        <f t="shared" si="10"/>
        <v>33</v>
      </c>
      <c r="Q11" s="115">
        <f t="shared" si="7"/>
        <v>6</v>
      </c>
      <c r="R11" s="34">
        <f t="shared" si="2"/>
        <v>40</v>
      </c>
      <c r="S11" s="57">
        <f t="shared" si="8"/>
        <v>34</v>
      </c>
    </row>
    <row r="12" spans="1:19" ht="20.100000000000001" customHeight="1">
      <c r="A12" s="99">
        <v>11</v>
      </c>
      <c r="B12" s="100" t="s">
        <v>19</v>
      </c>
      <c r="C12" s="24"/>
      <c r="D12" s="38"/>
      <c r="E12" s="105"/>
      <c r="F12" s="33"/>
      <c r="G12" s="34">
        <f t="shared" si="0"/>
        <v>0</v>
      </c>
      <c r="H12" s="34" t="b">
        <f t="shared" si="1"/>
        <v>0</v>
      </c>
      <c r="I12" s="110">
        <f t="shared" si="3"/>
        <v>0</v>
      </c>
      <c r="J12" s="33"/>
      <c r="K12" s="34">
        <f t="shared" si="4"/>
        <v>0</v>
      </c>
      <c r="L12" s="34" t="b">
        <f t="shared" si="9"/>
        <v>0</v>
      </c>
      <c r="M12" s="110">
        <f t="shared" si="5"/>
        <v>0</v>
      </c>
      <c r="N12" s="33"/>
      <c r="O12" s="34">
        <f t="shared" si="6"/>
        <v>0</v>
      </c>
      <c r="P12" s="34" t="b">
        <f t="shared" si="10"/>
        <v>0</v>
      </c>
      <c r="Q12" s="115">
        <f t="shared" si="7"/>
        <v>0</v>
      </c>
      <c r="R12" s="34">
        <f t="shared" si="2"/>
        <v>0</v>
      </c>
      <c r="S12" s="57">
        <f t="shared" si="8"/>
        <v>35</v>
      </c>
    </row>
    <row r="13" spans="1:19" ht="20.100000000000001" customHeight="1">
      <c r="A13" s="99">
        <v>12</v>
      </c>
      <c r="B13" s="100" t="s">
        <v>19</v>
      </c>
      <c r="C13" s="24"/>
      <c r="D13" s="38"/>
      <c r="E13" s="105"/>
      <c r="F13" s="33">
        <v>2.7</v>
      </c>
      <c r="G13" s="34">
        <f t="shared" si="0"/>
        <v>225</v>
      </c>
      <c r="H13" s="34">
        <f t="shared" si="1"/>
        <v>27</v>
      </c>
      <c r="I13" s="110">
        <f t="shared" si="3"/>
        <v>5</v>
      </c>
      <c r="J13" s="33">
        <v>8.75</v>
      </c>
      <c r="K13" s="34">
        <f t="shared" si="4"/>
        <v>256</v>
      </c>
      <c r="L13" s="34">
        <f t="shared" si="9"/>
        <v>21</v>
      </c>
      <c r="M13" s="110">
        <f t="shared" si="5"/>
        <v>3</v>
      </c>
      <c r="N13" s="33">
        <v>21.3</v>
      </c>
      <c r="O13" s="34">
        <f t="shared" si="6"/>
        <v>165</v>
      </c>
      <c r="P13" s="34">
        <f t="shared" si="10"/>
        <v>26</v>
      </c>
      <c r="Q13" s="115">
        <f t="shared" si="7"/>
        <v>5</v>
      </c>
      <c r="R13" s="34">
        <f t="shared" si="2"/>
        <v>646</v>
      </c>
      <c r="S13" s="57">
        <f t="shared" si="8"/>
        <v>25</v>
      </c>
    </row>
    <row r="14" spans="1:19" s="158" customFormat="1" ht="20.100000000000001" customHeight="1">
      <c r="A14" s="142">
        <v>13</v>
      </c>
      <c r="B14" s="153" t="s">
        <v>20</v>
      </c>
      <c r="C14" s="144"/>
      <c r="D14" s="154"/>
      <c r="E14" s="155"/>
      <c r="F14" s="146">
        <v>3.9</v>
      </c>
      <c r="G14" s="147">
        <f t="shared" si="0"/>
        <v>376</v>
      </c>
      <c r="H14" s="147">
        <f t="shared" si="1"/>
        <v>6</v>
      </c>
      <c r="I14" s="148">
        <f t="shared" si="3"/>
        <v>1</v>
      </c>
      <c r="J14" s="146">
        <v>8.32</v>
      </c>
      <c r="K14" s="147">
        <f t="shared" si="4"/>
        <v>297</v>
      </c>
      <c r="L14" s="147">
        <f t="shared" si="9"/>
        <v>15</v>
      </c>
      <c r="M14" s="148">
        <f t="shared" si="5"/>
        <v>2</v>
      </c>
      <c r="N14" s="146">
        <v>29</v>
      </c>
      <c r="O14" s="147">
        <f t="shared" si="6"/>
        <v>235</v>
      </c>
      <c r="P14" s="147">
        <f t="shared" si="10"/>
        <v>15</v>
      </c>
      <c r="Q14" s="156">
        <f t="shared" si="7"/>
        <v>3</v>
      </c>
      <c r="R14" s="147">
        <f t="shared" si="2"/>
        <v>908</v>
      </c>
      <c r="S14" s="157">
        <f t="shared" si="8"/>
        <v>13</v>
      </c>
    </row>
    <row r="15" spans="1:19" s="158" customFormat="1" ht="20.100000000000001" customHeight="1">
      <c r="A15" s="142">
        <v>14</v>
      </c>
      <c r="B15" s="153" t="s">
        <v>20</v>
      </c>
      <c r="C15" s="144"/>
      <c r="D15" s="154"/>
      <c r="E15" s="155"/>
      <c r="F15" s="146">
        <v>3.4</v>
      </c>
      <c r="G15" s="147">
        <f t="shared" si="0"/>
        <v>316</v>
      </c>
      <c r="H15" s="147">
        <f t="shared" si="1"/>
        <v>18</v>
      </c>
      <c r="I15" s="148">
        <f t="shared" si="3"/>
        <v>2</v>
      </c>
      <c r="J15" s="146">
        <v>8.66</v>
      </c>
      <c r="K15" s="147">
        <f t="shared" si="4"/>
        <v>264</v>
      </c>
      <c r="L15" s="147">
        <f t="shared" si="9"/>
        <v>20</v>
      </c>
      <c r="M15" s="148">
        <f t="shared" si="5"/>
        <v>3</v>
      </c>
      <c r="N15" s="146">
        <v>35</v>
      </c>
      <c r="O15" s="147">
        <f t="shared" si="6"/>
        <v>283</v>
      </c>
      <c r="P15" s="147">
        <f t="shared" si="10"/>
        <v>5</v>
      </c>
      <c r="Q15" s="156">
        <f t="shared" si="7"/>
        <v>3</v>
      </c>
      <c r="R15" s="147">
        <f t="shared" si="2"/>
        <v>863</v>
      </c>
      <c r="S15" s="157">
        <f t="shared" si="8"/>
        <v>14</v>
      </c>
    </row>
    <row r="16" spans="1:19" s="158" customFormat="1" ht="20.100000000000001" customHeight="1">
      <c r="A16" s="142">
        <v>15</v>
      </c>
      <c r="B16" s="153" t="s">
        <v>20</v>
      </c>
      <c r="C16" s="144"/>
      <c r="D16" s="154"/>
      <c r="E16" s="159"/>
      <c r="F16" s="146">
        <v>2.6</v>
      </c>
      <c r="G16" s="147">
        <f t="shared" si="0"/>
        <v>211</v>
      </c>
      <c r="H16" s="147">
        <f t="shared" si="1"/>
        <v>29</v>
      </c>
      <c r="I16" s="148">
        <f t="shared" si="3"/>
        <v>5</v>
      </c>
      <c r="J16" s="146">
        <v>9.6</v>
      </c>
      <c r="K16" s="147">
        <f t="shared" si="4"/>
        <v>187</v>
      </c>
      <c r="L16" s="147">
        <f t="shared" si="9"/>
        <v>29</v>
      </c>
      <c r="M16" s="148">
        <f t="shared" si="5"/>
        <v>4</v>
      </c>
      <c r="N16" s="146">
        <v>30</v>
      </c>
      <c r="O16" s="147">
        <f t="shared" si="6"/>
        <v>243</v>
      </c>
      <c r="P16" s="147">
        <f t="shared" si="10"/>
        <v>13</v>
      </c>
      <c r="Q16" s="156">
        <f t="shared" si="7"/>
        <v>3</v>
      </c>
      <c r="R16" s="147">
        <f t="shared" si="2"/>
        <v>641</v>
      </c>
      <c r="S16" s="157">
        <f t="shared" si="8"/>
        <v>26</v>
      </c>
    </row>
    <row r="17" spans="1:19" s="158" customFormat="1" ht="20.100000000000001" customHeight="1">
      <c r="A17" s="142">
        <v>16</v>
      </c>
      <c r="B17" s="153" t="s">
        <v>20</v>
      </c>
      <c r="C17" s="144"/>
      <c r="D17" s="154"/>
      <c r="E17" s="155"/>
      <c r="F17" s="146">
        <v>3.1</v>
      </c>
      <c r="G17" s="147">
        <f t="shared" si="0"/>
        <v>278</v>
      </c>
      <c r="H17" s="147">
        <f t="shared" si="1"/>
        <v>22</v>
      </c>
      <c r="I17" s="148">
        <f t="shared" si="3"/>
        <v>3</v>
      </c>
      <c r="J17" s="146">
        <v>9</v>
      </c>
      <c r="K17" s="147">
        <f t="shared" si="4"/>
        <v>234</v>
      </c>
      <c r="L17" s="147">
        <f t="shared" si="9"/>
        <v>24</v>
      </c>
      <c r="M17" s="148">
        <f t="shared" si="5"/>
        <v>3</v>
      </c>
      <c r="N17" s="146">
        <v>26</v>
      </c>
      <c r="O17" s="147">
        <f t="shared" si="6"/>
        <v>209</v>
      </c>
      <c r="P17" s="147">
        <f t="shared" si="10"/>
        <v>19</v>
      </c>
      <c r="Q17" s="156">
        <f t="shared" si="7"/>
        <v>4</v>
      </c>
      <c r="R17" s="147">
        <f t="shared" si="2"/>
        <v>721</v>
      </c>
      <c r="S17" s="157">
        <f t="shared" si="8"/>
        <v>22</v>
      </c>
    </row>
    <row r="18" spans="1:19" s="158" customFormat="1" ht="20.100000000000001" customHeight="1">
      <c r="A18" s="142">
        <v>17</v>
      </c>
      <c r="B18" s="153" t="s">
        <v>20</v>
      </c>
      <c r="C18" s="144"/>
      <c r="D18" s="154"/>
      <c r="E18" s="155"/>
      <c r="F18" s="146">
        <v>1.55</v>
      </c>
      <c r="G18" s="147">
        <f t="shared" si="0"/>
        <v>43</v>
      </c>
      <c r="H18" s="147">
        <f t="shared" si="1"/>
        <v>33</v>
      </c>
      <c r="I18" s="148">
        <f t="shared" si="3"/>
        <v>6</v>
      </c>
      <c r="J18" s="146">
        <v>11.85</v>
      </c>
      <c r="K18" s="147">
        <f t="shared" si="4"/>
        <v>50</v>
      </c>
      <c r="L18" s="147">
        <f t="shared" si="9"/>
        <v>33</v>
      </c>
      <c r="M18" s="148">
        <f t="shared" si="5"/>
        <v>6</v>
      </c>
      <c r="N18" s="146">
        <v>21</v>
      </c>
      <c r="O18" s="147">
        <f t="shared" si="6"/>
        <v>162</v>
      </c>
      <c r="P18" s="147">
        <f t="shared" si="10"/>
        <v>27</v>
      </c>
      <c r="Q18" s="156">
        <f t="shared" si="7"/>
        <v>5</v>
      </c>
      <c r="R18" s="147">
        <f t="shared" si="2"/>
        <v>255</v>
      </c>
      <c r="S18" s="157">
        <f t="shared" si="8"/>
        <v>33</v>
      </c>
    </row>
    <row r="19" spans="1:19" s="158" customFormat="1" ht="20.100000000000001" customHeight="1">
      <c r="A19" s="142">
        <v>18</v>
      </c>
      <c r="B19" s="153" t="s">
        <v>20</v>
      </c>
      <c r="C19" s="144"/>
      <c r="D19" s="154"/>
      <c r="E19" s="155"/>
      <c r="F19" s="146">
        <v>3.75</v>
      </c>
      <c r="G19" s="147">
        <f t="shared" si="0"/>
        <v>359</v>
      </c>
      <c r="H19" s="147">
        <f t="shared" si="1"/>
        <v>10</v>
      </c>
      <c r="I19" s="148">
        <f t="shared" si="3"/>
        <v>1</v>
      </c>
      <c r="J19" s="146">
        <v>8.1300000000000008</v>
      </c>
      <c r="K19" s="147">
        <f t="shared" si="4"/>
        <v>316</v>
      </c>
      <c r="L19" s="147">
        <f t="shared" si="9"/>
        <v>11</v>
      </c>
      <c r="M19" s="148">
        <f t="shared" si="5"/>
        <v>1</v>
      </c>
      <c r="N19" s="146">
        <v>17</v>
      </c>
      <c r="O19" s="147">
        <f t="shared" si="6"/>
        <v>120</v>
      </c>
      <c r="P19" s="147">
        <f t="shared" si="10"/>
        <v>32</v>
      </c>
      <c r="Q19" s="156">
        <f t="shared" si="7"/>
        <v>6</v>
      </c>
      <c r="R19" s="147">
        <f t="shared" si="2"/>
        <v>795</v>
      </c>
      <c r="S19" s="157">
        <f t="shared" si="8"/>
        <v>20</v>
      </c>
    </row>
    <row r="20" spans="1:19" s="158" customFormat="1" ht="20.100000000000001" customHeight="1">
      <c r="A20" s="142">
        <v>19</v>
      </c>
      <c r="B20" s="153" t="s">
        <v>20</v>
      </c>
      <c r="C20" s="144"/>
      <c r="D20" s="154"/>
      <c r="E20" s="155"/>
      <c r="F20" s="146">
        <v>2.8</v>
      </c>
      <c r="G20" s="147">
        <f t="shared" si="0"/>
        <v>238</v>
      </c>
      <c r="H20" s="147">
        <f t="shared" si="1"/>
        <v>25</v>
      </c>
      <c r="I20" s="148">
        <f t="shared" si="3"/>
        <v>4</v>
      </c>
      <c r="J20" s="146">
        <v>9.4</v>
      </c>
      <c r="K20" s="147">
        <f t="shared" si="4"/>
        <v>202</v>
      </c>
      <c r="L20" s="147">
        <f t="shared" si="9"/>
        <v>27</v>
      </c>
      <c r="M20" s="148">
        <f t="shared" si="5"/>
        <v>4</v>
      </c>
      <c r="N20" s="146">
        <v>20</v>
      </c>
      <c r="O20" s="147">
        <f t="shared" si="6"/>
        <v>152</v>
      </c>
      <c r="P20" s="147">
        <f t="shared" si="10"/>
        <v>29</v>
      </c>
      <c r="Q20" s="156">
        <f t="shared" si="7"/>
        <v>5</v>
      </c>
      <c r="R20" s="147">
        <f t="shared" si="2"/>
        <v>592</v>
      </c>
      <c r="S20" s="157">
        <f t="shared" si="8"/>
        <v>28</v>
      </c>
    </row>
    <row r="21" spans="1:19" s="158" customFormat="1" ht="20.100000000000001" customHeight="1">
      <c r="A21" s="142">
        <v>20</v>
      </c>
      <c r="B21" s="153" t="s">
        <v>20</v>
      </c>
      <c r="C21" s="144"/>
      <c r="D21" s="154"/>
      <c r="E21" s="155"/>
      <c r="F21" s="146">
        <v>2.9</v>
      </c>
      <c r="G21" s="147">
        <f t="shared" si="0"/>
        <v>252</v>
      </c>
      <c r="H21" s="147">
        <f t="shared" si="1"/>
        <v>23</v>
      </c>
      <c r="I21" s="148">
        <f t="shared" si="3"/>
        <v>4</v>
      </c>
      <c r="J21" s="146">
        <v>10</v>
      </c>
      <c r="K21" s="147">
        <f t="shared" si="4"/>
        <v>158</v>
      </c>
      <c r="L21" s="147">
        <f t="shared" si="9"/>
        <v>31</v>
      </c>
      <c r="M21" s="148">
        <f t="shared" si="5"/>
        <v>5</v>
      </c>
      <c r="N21" s="146">
        <v>31</v>
      </c>
      <c r="O21" s="147">
        <f t="shared" si="6"/>
        <v>251</v>
      </c>
      <c r="P21" s="147">
        <f t="shared" si="10"/>
        <v>11</v>
      </c>
      <c r="Q21" s="156">
        <f t="shared" si="7"/>
        <v>3</v>
      </c>
      <c r="R21" s="147">
        <f t="shared" si="2"/>
        <v>661</v>
      </c>
      <c r="S21" s="157">
        <f t="shared" si="8"/>
        <v>24</v>
      </c>
    </row>
    <row r="22" spans="1:19" s="158" customFormat="1" ht="20.100000000000001" customHeight="1">
      <c r="A22" s="142">
        <v>21</v>
      </c>
      <c r="B22" s="153" t="s">
        <v>20</v>
      </c>
      <c r="C22" s="144"/>
      <c r="D22" s="154"/>
      <c r="E22" s="155"/>
      <c r="F22" s="146">
        <v>2.65</v>
      </c>
      <c r="G22" s="147">
        <f t="shared" si="0"/>
        <v>218</v>
      </c>
      <c r="H22" s="147">
        <f t="shared" si="1"/>
        <v>28</v>
      </c>
      <c r="I22" s="148">
        <f t="shared" si="3"/>
        <v>5</v>
      </c>
      <c r="J22" s="146">
        <v>9.1999999999999993</v>
      </c>
      <c r="K22" s="147">
        <f t="shared" si="4"/>
        <v>218</v>
      </c>
      <c r="L22" s="147">
        <f t="shared" si="9"/>
        <v>26</v>
      </c>
      <c r="M22" s="148">
        <f t="shared" si="5"/>
        <v>3</v>
      </c>
      <c r="N22" s="146">
        <v>29.5</v>
      </c>
      <c r="O22" s="147">
        <f t="shared" si="6"/>
        <v>239</v>
      </c>
      <c r="P22" s="147">
        <f t="shared" si="10"/>
        <v>14</v>
      </c>
      <c r="Q22" s="156">
        <f t="shared" si="7"/>
        <v>3</v>
      </c>
      <c r="R22" s="147">
        <f t="shared" si="2"/>
        <v>675</v>
      </c>
      <c r="S22" s="157">
        <f t="shared" si="8"/>
        <v>23</v>
      </c>
    </row>
    <row r="23" spans="1:19" s="158" customFormat="1" ht="20.100000000000001" customHeight="1">
      <c r="A23" s="142">
        <v>22</v>
      </c>
      <c r="B23" s="153" t="s">
        <v>20</v>
      </c>
      <c r="C23" s="144"/>
      <c r="D23" s="154"/>
      <c r="E23" s="155"/>
      <c r="F23" s="146">
        <v>3.55</v>
      </c>
      <c r="G23" s="147">
        <f t="shared" si="0"/>
        <v>335</v>
      </c>
      <c r="H23" s="147">
        <f t="shared" si="1"/>
        <v>16</v>
      </c>
      <c r="I23" s="148">
        <f t="shared" si="3"/>
        <v>1</v>
      </c>
      <c r="J23" s="146">
        <v>8.1999999999999993</v>
      </c>
      <c r="K23" s="147">
        <f t="shared" si="4"/>
        <v>309</v>
      </c>
      <c r="L23" s="147">
        <f t="shared" si="9"/>
        <v>12</v>
      </c>
      <c r="M23" s="148">
        <f t="shared" si="5"/>
        <v>1</v>
      </c>
      <c r="N23" s="146">
        <v>25.5</v>
      </c>
      <c r="O23" s="147">
        <f t="shared" si="6"/>
        <v>204</v>
      </c>
      <c r="P23" s="147">
        <f t="shared" si="10"/>
        <v>22</v>
      </c>
      <c r="Q23" s="156">
        <f t="shared" si="7"/>
        <v>4</v>
      </c>
      <c r="R23" s="147">
        <f t="shared" si="2"/>
        <v>848</v>
      </c>
      <c r="S23" s="157">
        <f t="shared" si="8"/>
        <v>16</v>
      </c>
    </row>
    <row r="24" spans="1:19" s="158" customFormat="1" ht="20.100000000000001" customHeight="1">
      <c r="A24" s="142">
        <v>23</v>
      </c>
      <c r="B24" s="153" t="s">
        <v>20</v>
      </c>
      <c r="C24" s="144"/>
      <c r="D24" s="154"/>
      <c r="E24" s="155"/>
      <c r="F24" s="146">
        <v>3.6</v>
      </c>
      <c r="G24" s="147">
        <f t="shared" si="0"/>
        <v>341</v>
      </c>
      <c r="H24" s="147">
        <f t="shared" si="1"/>
        <v>13</v>
      </c>
      <c r="I24" s="148">
        <f t="shared" si="3"/>
        <v>1</v>
      </c>
      <c r="J24" s="146">
        <v>7.3</v>
      </c>
      <c r="K24" s="147">
        <f t="shared" si="4"/>
        <v>411</v>
      </c>
      <c r="L24" s="147">
        <f t="shared" si="9"/>
        <v>1</v>
      </c>
      <c r="M24" s="148">
        <f t="shared" si="5"/>
        <v>1</v>
      </c>
      <c r="N24" s="146">
        <v>37</v>
      </c>
      <c r="O24" s="147">
        <f t="shared" si="6"/>
        <v>298</v>
      </c>
      <c r="P24" s="147">
        <f t="shared" si="10"/>
        <v>3</v>
      </c>
      <c r="Q24" s="156">
        <f t="shared" si="7"/>
        <v>2</v>
      </c>
      <c r="R24" s="147">
        <f t="shared" si="2"/>
        <v>1050</v>
      </c>
      <c r="S24" s="157">
        <f t="shared" si="8"/>
        <v>4</v>
      </c>
    </row>
    <row r="25" spans="1:19" s="158" customFormat="1" ht="20.100000000000001" customHeight="1">
      <c r="A25" s="142">
        <v>24</v>
      </c>
      <c r="B25" s="153" t="s">
        <v>21</v>
      </c>
      <c r="C25" s="144"/>
      <c r="D25" s="154"/>
      <c r="E25" s="155"/>
      <c r="F25" s="146">
        <v>3.92</v>
      </c>
      <c r="G25" s="147">
        <f t="shared" si="0"/>
        <v>378</v>
      </c>
      <c r="H25" s="147">
        <f t="shared" si="1"/>
        <v>5</v>
      </c>
      <c r="I25" s="148">
        <f t="shared" si="3"/>
        <v>1</v>
      </c>
      <c r="J25" s="146">
        <v>7.5</v>
      </c>
      <c r="K25" s="147">
        <f t="shared" si="4"/>
        <v>386</v>
      </c>
      <c r="L25" s="147">
        <f t="shared" si="9"/>
        <v>5</v>
      </c>
      <c r="M25" s="148">
        <f t="shared" si="5"/>
        <v>1</v>
      </c>
      <c r="N25" s="146">
        <v>32</v>
      </c>
      <c r="O25" s="147">
        <f t="shared" si="6"/>
        <v>259</v>
      </c>
      <c r="P25" s="147">
        <f t="shared" si="10"/>
        <v>10</v>
      </c>
      <c r="Q25" s="156">
        <f t="shared" si="7"/>
        <v>3</v>
      </c>
      <c r="R25" s="147">
        <f t="shared" si="2"/>
        <v>1023</v>
      </c>
      <c r="S25" s="157">
        <f t="shared" si="8"/>
        <v>5</v>
      </c>
    </row>
    <row r="26" spans="1:19" s="158" customFormat="1" ht="20.100000000000001" customHeight="1">
      <c r="A26" s="142">
        <v>25</v>
      </c>
      <c r="B26" s="153" t="s">
        <v>21</v>
      </c>
      <c r="C26" s="144"/>
      <c r="D26" s="154"/>
      <c r="E26" s="155"/>
      <c r="F26" s="146">
        <v>2.6</v>
      </c>
      <c r="G26" s="147">
        <f t="shared" si="0"/>
        <v>211</v>
      </c>
      <c r="H26" s="147">
        <f t="shared" si="1"/>
        <v>29</v>
      </c>
      <c r="I26" s="148">
        <f t="shared" si="3"/>
        <v>5</v>
      </c>
      <c r="J26" s="146">
        <v>8.9</v>
      </c>
      <c r="K26" s="147">
        <f t="shared" si="4"/>
        <v>243</v>
      </c>
      <c r="L26" s="147">
        <f t="shared" si="9"/>
        <v>23</v>
      </c>
      <c r="M26" s="148">
        <f t="shared" si="5"/>
        <v>3</v>
      </c>
      <c r="N26" s="146">
        <v>12</v>
      </c>
      <c r="O26" s="147">
        <f t="shared" si="6"/>
        <v>60</v>
      </c>
      <c r="P26" s="147">
        <f t="shared" si="10"/>
        <v>34</v>
      </c>
      <c r="Q26" s="156">
        <f t="shared" si="7"/>
        <v>6</v>
      </c>
      <c r="R26" s="147">
        <f t="shared" si="2"/>
        <v>514</v>
      </c>
      <c r="S26" s="157">
        <f t="shared" si="8"/>
        <v>31</v>
      </c>
    </row>
    <row r="27" spans="1:19" s="158" customFormat="1" ht="20.100000000000001" customHeight="1">
      <c r="A27" s="142">
        <v>26</v>
      </c>
      <c r="B27" s="153" t="s">
        <v>21</v>
      </c>
      <c r="C27" s="144"/>
      <c r="D27" s="154"/>
      <c r="E27" s="155"/>
      <c r="F27" s="146">
        <v>4</v>
      </c>
      <c r="G27" s="147">
        <f t="shared" si="0"/>
        <v>388</v>
      </c>
      <c r="H27" s="147">
        <f t="shared" si="1"/>
        <v>3</v>
      </c>
      <c r="I27" s="148">
        <f t="shared" si="3"/>
        <v>1</v>
      </c>
      <c r="J27" s="146">
        <v>8.5</v>
      </c>
      <c r="K27" s="147">
        <f t="shared" si="4"/>
        <v>279</v>
      </c>
      <c r="L27" s="147">
        <f t="shared" si="9"/>
        <v>18</v>
      </c>
      <c r="M27" s="148">
        <f t="shared" si="5"/>
        <v>2</v>
      </c>
      <c r="N27" s="146">
        <v>34</v>
      </c>
      <c r="O27" s="147">
        <f t="shared" si="6"/>
        <v>275</v>
      </c>
      <c r="P27" s="147">
        <f t="shared" si="10"/>
        <v>7</v>
      </c>
      <c r="Q27" s="156">
        <f t="shared" si="7"/>
        <v>3</v>
      </c>
      <c r="R27" s="147">
        <f t="shared" si="2"/>
        <v>942</v>
      </c>
      <c r="S27" s="157">
        <f t="shared" si="8"/>
        <v>11</v>
      </c>
    </row>
    <row r="28" spans="1:19" s="158" customFormat="1" ht="20.100000000000001" customHeight="1">
      <c r="A28" s="142">
        <v>27</v>
      </c>
      <c r="B28" s="153" t="s">
        <v>21</v>
      </c>
      <c r="C28" s="144"/>
      <c r="D28" s="154"/>
      <c r="E28" s="155"/>
      <c r="F28" s="146">
        <v>3.4</v>
      </c>
      <c r="G28" s="147">
        <f t="shared" si="0"/>
        <v>316</v>
      </c>
      <c r="H28" s="147">
        <f t="shared" si="1"/>
        <v>18</v>
      </c>
      <c r="I28" s="148">
        <f t="shared" si="3"/>
        <v>2</v>
      </c>
      <c r="J28" s="146">
        <v>8.5</v>
      </c>
      <c r="K28" s="147">
        <f t="shared" si="4"/>
        <v>279</v>
      </c>
      <c r="L28" s="147">
        <f t="shared" si="9"/>
        <v>18</v>
      </c>
      <c r="M28" s="148">
        <f t="shared" si="5"/>
        <v>2</v>
      </c>
      <c r="N28" s="146">
        <v>26</v>
      </c>
      <c r="O28" s="147">
        <f t="shared" si="6"/>
        <v>209</v>
      </c>
      <c r="P28" s="147">
        <f t="shared" si="10"/>
        <v>19</v>
      </c>
      <c r="Q28" s="156">
        <f t="shared" si="7"/>
        <v>4</v>
      </c>
      <c r="R28" s="147">
        <f t="shared" si="2"/>
        <v>804</v>
      </c>
      <c r="S28" s="157">
        <f t="shared" si="8"/>
        <v>19</v>
      </c>
    </row>
    <row r="29" spans="1:19" s="158" customFormat="1" ht="20.100000000000001" customHeight="1">
      <c r="A29" s="142">
        <v>28</v>
      </c>
      <c r="B29" s="153" t="s">
        <v>21</v>
      </c>
      <c r="C29" s="144"/>
      <c r="D29" s="154"/>
      <c r="E29" s="155"/>
      <c r="F29" s="146">
        <v>3.66</v>
      </c>
      <c r="G29" s="147">
        <f t="shared" si="0"/>
        <v>348</v>
      </c>
      <c r="H29" s="147">
        <f t="shared" si="1"/>
        <v>11</v>
      </c>
      <c r="I29" s="148">
        <f t="shared" si="3"/>
        <v>1</v>
      </c>
      <c r="J29" s="146">
        <v>7.9</v>
      </c>
      <c r="K29" s="147">
        <f t="shared" si="4"/>
        <v>340</v>
      </c>
      <c r="L29" s="147">
        <f t="shared" si="9"/>
        <v>10</v>
      </c>
      <c r="M29" s="148">
        <f t="shared" si="5"/>
        <v>1</v>
      </c>
      <c r="N29" s="146">
        <v>35</v>
      </c>
      <c r="O29" s="147">
        <f t="shared" si="6"/>
        <v>283</v>
      </c>
      <c r="P29" s="147">
        <f t="shared" si="10"/>
        <v>5</v>
      </c>
      <c r="Q29" s="156">
        <f t="shared" si="7"/>
        <v>3</v>
      </c>
      <c r="R29" s="147">
        <f t="shared" si="2"/>
        <v>971</v>
      </c>
      <c r="S29" s="157">
        <f t="shared" si="8"/>
        <v>8</v>
      </c>
    </row>
    <row r="30" spans="1:19" s="158" customFormat="1" ht="20.100000000000001" customHeight="1">
      <c r="A30" s="142">
        <v>29</v>
      </c>
      <c r="B30" s="153" t="s">
        <v>21</v>
      </c>
      <c r="C30" s="144"/>
      <c r="D30" s="154"/>
      <c r="E30" s="155"/>
      <c r="F30" s="146">
        <v>3.77</v>
      </c>
      <c r="G30" s="147">
        <f t="shared" si="0"/>
        <v>361</v>
      </c>
      <c r="H30" s="147">
        <f t="shared" si="1"/>
        <v>9</v>
      </c>
      <c r="I30" s="148">
        <f t="shared" si="3"/>
        <v>1</v>
      </c>
      <c r="J30" s="146">
        <v>7.7</v>
      </c>
      <c r="K30" s="147">
        <f t="shared" si="4"/>
        <v>363</v>
      </c>
      <c r="L30" s="147">
        <f t="shared" si="9"/>
        <v>8</v>
      </c>
      <c r="M30" s="148">
        <f t="shared" si="5"/>
        <v>1</v>
      </c>
      <c r="N30" s="146">
        <v>28</v>
      </c>
      <c r="O30" s="147">
        <f t="shared" si="6"/>
        <v>226</v>
      </c>
      <c r="P30" s="147">
        <f t="shared" si="10"/>
        <v>17</v>
      </c>
      <c r="Q30" s="156">
        <f t="shared" si="7"/>
        <v>4</v>
      </c>
      <c r="R30" s="147">
        <f t="shared" si="2"/>
        <v>950</v>
      </c>
      <c r="S30" s="157">
        <f t="shared" si="8"/>
        <v>10</v>
      </c>
    </row>
    <row r="31" spans="1:19" s="158" customFormat="1" ht="20.100000000000001" customHeight="1">
      <c r="A31" s="142">
        <v>30</v>
      </c>
      <c r="B31" s="153" t="s">
        <v>21</v>
      </c>
      <c r="C31" s="144"/>
      <c r="D31" s="154"/>
      <c r="E31" s="155"/>
      <c r="F31" s="146">
        <v>2.57</v>
      </c>
      <c r="G31" s="147">
        <f t="shared" si="0"/>
        <v>206</v>
      </c>
      <c r="H31" s="147">
        <f t="shared" si="1"/>
        <v>31</v>
      </c>
      <c r="I31" s="148">
        <f t="shared" si="3"/>
        <v>5</v>
      </c>
      <c r="J31" s="146">
        <v>9.8000000000000007</v>
      </c>
      <c r="K31" s="147">
        <f t="shared" si="4"/>
        <v>172</v>
      </c>
      <c r="L31" s="147">
        <f t="shared" si="9"/>
        <v>30</v>
      </c>
      <c r="M31" s="148">
        <f t="shared" si="5"/>
        <v>5</v>
      </c>
      <c r="N31" s="146">
        <v>22</v>
      </c>
      <c r="O31" s="147">
        <f t="shared" si="6"/>
        <v>171</v>
      </c>
      <c r="P31" s="147">
        <f t="shared" si="10"/>
        <v>25</v>
      </c>
      <c r="Q31" s="156">
        <f t="shared" si="7"/>
        <v>5</v>
      </c>
      <c r="R31" s="147">
        <f t="shared" si="2"/>
        <v>549</v>
      </c>
      <c r="S31" s="157">
        <f t="shared" si="8"/>
        <v>30</v>
      </c>
    </row>
    <row r="32" spans="1:19" s="158" customFormat="1" ht="20.100000000000001" customHeight="1">
      <c r="A32" s="142">
        <v>31</v>
      </c>
      <c r="B32" s="153" t="s">
        <v>21</v>
      </c>
      <c r="C32" s="144"/>
      <c r="D32" s="154"/>
      <c r="E32" s="155"/>
      <c r="F32" s="146">
        <v>3.98</v>
      </c>
      <c r="G32" s="147">
        <f t="shared" si="0"/>
        <v>385</v>
      </c>
      <c r="H32" s="147">
        <f t="shared" si="1"/>
        <v>4</v>
      </c>
      <c r="I32" s="148">
        <f t="shared" si="3"/>
        <v>1</v>
      </c>
      <c r="J32" s="146">
        <v>7.3</v>
      </c>
      <c r="K32" s="147">
        <f t="shared" si="4"/>
        <v>411</v>
      </c>
      <c r="L32" s="147">
        <f t="shared" si="9"/>
        <v>1</v>
      </c>
      <c r="M32" s="148">
        <f t="shared" si="5"/>
        <v>1</v>
      </c>
      <c r="N32" s="146">
        <v>34</v>
      </c>
      <c r="O32" s="147">
        <f t="shared" si="6"/>
        <v>275</v>
      </c>
      <c r="P32" s="147">
        <f t="shared" si="10"/>
        <v>7</v>
      </c>
      <c r="Q32" s="156">
        <f t="shared" si="7"/>
        <v>3</v>
      </c>
      <c r="R32" s="147">
        <f t="shared" si="2"/>
        <v>1071</v>
      </c>
      <c r="S32" s="157">
        <f t="shared" si="8"/>
        <v>3</v>
      </c>
    </row>
    <row r="33" spans="1:19" s="158" customFormat="1" ht="20.100000000000001" customHeight="1">
      <c r="A33" s="142">
        <v>32</v>
      </c>
      <c r="B33" s="153" t="s">
        <v>21</v>
      </c>
      <c r="C33" s="144"/>
      <c r="D33" s="154"/>
      <c r="E33" s="155"/>
      <c r="F33" s="146">
        <v>3.35</v>
      </c>
      <c r="G33" s="147">
        <f t="shared" si="0"/>
        <v>310</v>
      </c>
      <c r="H33" s="147">
        <f t="shared" si="1"/>
        <v>21</v>
      </c>
      <c r="I33" s="148">
        <f t="shared" si="3"/>
        <v>2</v>
      </c>
      <c r="J33" s="146">
        <v>8.3000000000000007</v>
      </c>
      <c r="K33" s="147">
        <f t="shared" si="4"/>
        <v>299</v>
      </c>
      <c r="L33" s="147">
        <f t="shared" si="9"/>
        <v>13</v>
      </c>
      <c r="M33" s="148">
        <f t="shared" si="5"/>
        <v>2</v>
      </c>
      <c r="N33" s="146">
        <v>26</v>
      </c>
      <c r="O33" s="147">
        <f t="shared" si="6"/>
        <v>209</v>
      </c>
      <c r="P33" s="147">
        <f t="shared" si="10"/>
        <v>19</v>
      </c>
      <c r="Q33" s="156">
        <f t="shared" si="7"/>
        <v>4</v>
      </c>
      <c r="R33" s="147">
        <f t="shared" si="2"/>
        <v>818</v>
      </c>
      <c r="S33" s="157">
        <f t="shared" si="8"/>
        <v>17</v>
      </c>
    </row>
    <row r="34" spans="1:19" s="158" customFormat="1" ht="20.100000000000001" customHeight="1">
      <c r="A34" s="142">
        <v>33</v>
      </c>
      <c r="B34" s="153" t="s">
        <v>21</v>
      </c>
      <c r="C34" s="144"/>
      <c r="D34" s="154"/>
      <c r="E34" s="155"/>
      <c r="F34" s="146">
        <v>2.8</v>
      </c>
      <c r="G34" s="147">
        <f t="shared" si="0"/>
        <v>238</v>
      </c>
      <c r="H34" s="147">
        <f t="shared" si="1"/>
        <v>25</v>
      </c>
      <c r="I34" s="148">
        <f t="shared" si="3"/>
        <v>4</v>
      </c>
      <c r="J34" s="146">
        <v>9.5</v>
      </c>
      <c r="K34" s="147">
        <f t="shared" si="4"/>
        <v>194</v>
      </c>
      <c r="L34" s="147">
        <f t="shared" si="9"/>
        <v>28</v>
      </c>
      <c r="M34" s="148">
        <f t="shared" si="5"/>
        <v>4</v>
      </c>
      <c r="N34" s="146">
        <v>18</v>
      </c>
      <c r="O34" s="147">
        <f t="shared" si="6"/>
        <v>131</v>
      </c>
      <c r="P34" s="147">
        <f t="shared" si="10"/>
        <v>31</v>
      </c>
      <c r="Q34" s="156">
        <f t="shared" si="7"/>
        <v>5</v>
      </c>
      <c r="R34" s="147">
        <f t="shared" si="2"/>
        <v>563</v>
      </c>
      <c r="S34" s="157">
        <f t="shared" si="8"/>
        <v>29</v>
      </c>
    </row>
    <row r="35" spans="1:19" s="158" customFormat="1" ht="20.100000000000001" customHeight="1">
      <c r="A35" s="142">
        <v>34</v>
      </c>
      <c r="B35" s="153" t="s">
        <v>21</v>
      </c>
      <c r="C35" s="144"/>
      <c r="D35" s="154"/>
      <c r="E35" s="155"/>
      <c r="F35" s="146">
        <v>3.56</v>
      </c>
      <c r="G35" s="147">
        <f t="shared" si="0"/>
        <v>336</v>
      </c>
      <c r="H35" s="147">
        <f t="shared" si="1"/>
        <v>14</v>
      </c>
      <c r="I35" s="148">
        <f t="shared" si="3"/>
        <v>1</v>
      </c>
      <c r="J35" s="146">
        <v>8.3000000000000007</v>
      </c>
      <c r="K35" s="147">
        <f t="shared" si="4"/>
        <v>299</v>
      </c>
      <c r="L35" s="147">
        <f t="shared" si="9"/>
        <v>13</v>
      </c>
      <c r="M35" s="148">
        <f t="shared" si="5"/>
        <v>2</v>
      </c>
      <c r="N35" s="146">
        <v>38</v>
      </c>
      <c r="O35" s="147">
        <f t="shared" si="6"/>
        <v>305</v>
      </c>
      <c r="P35" s="147">
        <f t="shared" si="10"/>
        <v>2</v>
      </c>
      <c r="Q35" s="156">
        <f t="shared" si="7"/>
        <v>2</v>
      </c>
      <c r="R35" s="147">
        <f t="shared" si="2"/>
        <v>940</v>
      </c>
      <c r="S35" s="157">
        <f t="shared" si="8"/>
        <v>12</v>
      </c>
    </row>
    <row r="36" spans="1:19" s="158" customFormat="1" ht="20.100000000000001" customHeight="1">
      <c r="A36" s="142">
        <v>35</v>
      </c>
      <c r="B36" s="153" t="s">
        <v>21</v>
      </c>
      <c r="C36" s="144"/>
      <c r="D36" s="154"/>
      <c r="E36" s="155"/>
      <c r="F36" s="146">
        <v>4.1500000000000004</v>
      </c>
      <c r="G36" s="147">
        <f t="shared" si="0"/>
        <v>404</v>
      </c>
      <c r="H36" s="147">
        <f t="shared" si="1"/>
        <v>1</v>
      </c>
      <c r="I36" s="148">
        <f t="shared" si="3"/>
        <v>1</v>
      </c>
      <c r="J36" s="146">
        <v>7.3</v>
      </c>
      <c r="K36" s="147">
        <f t="shared" si="4"/>
        <v>411</v>
      </c>
      <c r="L36" s="147">
        <f t="shared" si="9"/>
        <v>1</v>
      </c>
      <c r="M36" s="148">
        <f t="shared" si="5"/>
        <v>1</v>
      </c>
      <c r="N36" s="146">
        <v>36</v>
      </c>
      <c r="O36" s="147">
        <f t="shared" si="6"/>
        <v>290</v>
      </c>
      <c r="P36" s="147">
        <f t="shared" si="10"/>
        <v>4</v>
      </c>
      <c r="Q36" s="156">
        <f t="shared" si="7"/>
        <v>2</v>
      </c>
      <c r="R36" s="147">
        <f t="shared" si="2"/>
        <v>1105</v>
      </c>
      <c r="S36" s="157">
        <f t="shared" si="8"/>
        <v>2</v>
      </c>
    </row>
    <row r="37" spans="1:19" s="158" customFormat="1" ht="20.100000000000001" customHeight="1">
      <c r="A37" s="142">
        <v>36</v>
      </c>
      <c r="B37" s="153" t="s">
        <v>22</v>
      </c>
      <c r="C37" s="144"/>
      <c r="D37" s="154"/>
      <c r="E37" s="155"/>
      <c r="F37" s="146"/>
      <c r="G37" s="147">
        <f t="shared" si="0"/>
        <v>0</v>
      </c>
      <c r="H37" s="147" t="b">
        <f t="shared" si="1"/>
        <v>0</v>
      </c>
      <c r="I37" s="148">
        <f t="shared" si="3"/>
        <v>0</v>
      </c>
      <c r="J37" s="146"/>
      <c r="K37" s="147">
        <f t="shared" si="4"/>
        <v>0</v>
      </c>
      <c r="L37" s="147" t="b">
        <f t="shared" si="9"/>
        <v>0</v>
      </c>
      <c r="M37" s="148">
        <f t="shared" si="5"/>
        <v>0</v>
      </c>
      <c r="N37" s="146"/>
      <c r="O37" s="147">
        <f t="shared" si="6"/>
        <v>0</v>
      </c>
      <c r="P37" s="147" t="b">
        <f t="shared" si="10"/>
        <v>0</v>
      </c>
      <c r="Q37" s="156">
        <f t="shared" si="7"/>
        <v>0</v>
      </c>
      <c r="R37" s="147">
        <f t="shared" si="2"/>
        <v>0</v>
      </c>
      <c r="S37" s="157">
        <f t="shared" si="8"/>
        <v>35</v>
      </c>
    </row>
    <row r="38" spans="1:19" s="158" customFormat="1" ht="20.100000000000001" customHeight="1">
      <c r="A38" s="142">
        <v>37</v>
      </c>
      <c r="B38" s="153" t="s">
        <v>22</v>
      </c>
      <c r="C38" s="144"/>
      <c r="D38" s="154"/>
      <c r="E38" s="155"/>
      <c r="F38" s="146"/>
      <c r="G38" s="147">
        <f t="shared" si="0"/>
        <v>0</v>
      </c>
      <c r="H38" s="147" t="b">
        <f t="shared" si="1"/>
        <v>0</v>
      </c>
      <c r="I38" s="148">
        <f t="shared" si="3"/>
        <v>0</v>
      </c>
      <c r="J38" s="146"/>
      <c r="K38" s="147">
        <f t="shared" si="4"/>
        <v>0</v>
      </c>
      <c r="L38" s="147" t="b">
        <f t="shared" si="9"/>
        <v>0</v>
      </c>
      <c r="M38" s="148">
        <f t="shared" si="5"/>
        <v>0</v>
      </c>
      <c r="N38" s="146"/>
      <c r="O38" s="147">
        <f t="shared" si="6"/>
        <v>0</v>
      </c>
      <c r="P38" s="147" t="b">
        <f t="shared" si="10"/>
        <v>0</v>
      </c>
      <c r="Q38" s="156">
        <f t="shared" si="7"/>
        <v>0</v>
      </c>
      <c r="R38" s="147">
        <f t="shared" si="2"/>
        <v>0</v>
      </c>
      <c r="S38" s="157">
        <f t="shared" si="8"/>
        <v>35</v>
      </c>
    </row>
    <row r="39" spans="1:19" s="158" customFormat="1" ht="20.100000000000001" customHeight="1">
      <c r="A39" s="142">
        <v>38</v>
      </c>
      <c r="B39" s="153"/>
      <c r="C39" s="144"/>
      <c r="D39" s="154"/>
      <c r="E39" s="155"/>
      <c r="F39" s="146"/>
      <c r="G39" s="147">
        <f t="shared" si="0"/>
        <v>0</v>
      </c>
      <c r="H39" s="147" t="b">
        <f t="shared" si="1"/>
        <v>0</v>
      </c>
      <c r="I39" s="148">
        <f t="shared" si="3"/>
        <v>0</v>
      </c>
      <c r="J39" s="146"/>
      <c r="K39" s="147">
        <f t="shared" si="4"/>
        <v>0</v>
      </c>
      <c r="L39" s="147" t="b">
        <f t="shared" si="9"/>
        <v>0</v>
      </c>
      <c r="M39" s="148">
        <f t="shared" si="5"/>
        <v>0</v>
      </c>
      <c r="N39" s="146"/>
      <c r="O39" s="147">
        <f t="shared" si="6"/>
        <v>0</v>
      </c>
      <c r="P39" s="147" t="b">
        <f t="shared" si="10"/>
        <v>0</v>
      </c>
      <c r="Q39" s="156">
        <f t="shared" si="7"/>
        <v>0</v>
      </c>
      <c r="R39" s="147">
        <f t="shared" si="2"/>
        <v>0</v>
      </c>
      <c r="S39" s="157">
        <f t="shared" si="8"/>
        <v>35</v>
      </c>
    </row>
    <row r="40" spans="1:19" s="158" customFormat="1" ht="20.100000000000001" customHeight="1">
      <c r="A40" s="142">
        <v>39</v>
      </c>
      <c r="B40" s="153"/>
      <c r="C40" s="144"/>
      <c r="D40" s="154"/>
      <c r="E40" s="155"/>
      <c r="F40" s="146"/>
      <c r="G40" s="147">
        <f t="shared" si="0"/>
        <v>0</v>
      </c>
      <c r="H40" s="147" t="b">
        <f t="shared" si="1"/>
        <v>0</v>
      </c>
      <c r="I40" s="148">
        <f t="shared" si="3"/>
        <v>0</v>
      </c>
      <c r="J40" s="146"/>
      <c r="K40" s="147">
        <f t="shared" si="4"/>
        <v>0</v>
      </c>
      <c r="L40" s="147" t="b">
        <f t="shared" si="9"/>
        <v>0</v>
      </c>
      <c r="M40" s="148">
        <f t="shared" si="5"/>
        <v>0</v>
      </c>
      <c r="N40" s="146"/>
      <c r="O40" s="147">
        <f t="shared" si="6"/>
        <v>0</v>
      </c>
      <c r="P40" s="147" t="b">
        <f t="shared" si="10"/>
        <v>0</v>
      </c>
      <c r="Q40" s="156">
        <f t="shared" si="7"/>
        <v>0</v>
      </c>
      <c r="R40" s="147">
        <f t="shared" si="2"/>
        <v>0</v>
      </c>
      <c r="S40" s="157">
        <f t="shared" si="8"/>
        <v>35</v>
      </c>
    </row>
    <row r="41" spans="1:19" ht="20.100000000000001" customHeight="1">
      <c r="A41" s="99">
        <v>40</v>
      </c>
      <c r="B41" s="100"/>
      <c r="C41" s="24"/>
      <c r="D41" s="38"/>
      <c r="E41" s="105"/>
      <c r="F41" s="33"/>
      <c r="G41" s="34">
        <f t="shared" si="0"/>
        <v>0</v>
      </c>
      <c r="H41" s="34" t="b">
        <f t="shared" si="1"/>
        <v>0</v>
      </c>
      <c r="I41" s="110">
        <f t="shared" si="3"/>
        <v>0</v>
      </c>
      <c r="J41" s="33"/>
      <c r="K41" s="34">
        <f t="shared" si="4"/>
        <v>0</v>
      </c>
      <c r="L41" s="34" t="b">
        <f t="shared" si="9"/>
        <v>0</v>
      </c>
      <c r="M41" s="110">
        <f t="shared" si="5"/>
        <v>0</v>
      </c>
      <c r="N41" s="33"/>
      <c r="O41" s="34">
        <f t="shared" si="6"/>
        <v>0</v>
      </c>
      <c r="P41" s="34" t="b">
        <f t="shared" si="10"/>
        <v>0</v>
      </c>
      <c r="Q41" s="115">
        <f t="shared" si="7"/>
        <v>0</v>
      </c>
      <c r="R41" s="34">
        <f t="shared" si="2"/>
        <v>0</v>
      </c>
      <c r="S41" s="57">
        <f t="shared" si="8"/>
        <v>35</v>
      </c>
    </row>
    <row r="42" spans="1:19" ht="20.100000000000001" customHeight="1">
      <c r="A42" s="99">
        <v>41</v>
      </c>
      <c r="B42" s="100"/>
      <c r="C42" s="24"/>
      <c r="D42" s="38"/>
      <c r="E42" s="105"/>
      <c r="F42" s="33"/>
      <c r="G42" s="34">
        <f t="shared" si="0"/>
        <v>0</v>
      </c>
      <c r="H42" s="34" t="b">
        <f t="shared" si="1"/>
        <v>0</v>
      </c>
      <c r="I42" s="110">
        <f t="shared" si="3"/>
        <v>0</v>
      </c>
      <c r="J42" s="33"/>
      <c r="K42" s="34">
        <f t="shared" si="4"/>
        <v>0</v>
      </c>
      <c r="L42" s="34" t="b">
        <f t="shared" si="9"/>
        <v>0</v>
      </c>
      <c r="M42" s="110">
        <f t="shared" si="5"/>
        <v>0</v>
      </c>
      <c r="N42" s="33"/>
      <c r="O42" s="34">
        <f t="shared" si="6"/>
        <v>0</v>
      </c>
      <c r="P42" s="34" t="b">
        <f t="shared" si="10"/>
        <v>0</v>
      </c>
      <c r="Q42" s="115">
        <f t="shared" si="7"/>
        <v>0</v>
      </c>
      <c r="R42" s="34">
        <f t="shared" si="2"/>
        <v>0</v>
      </c>
      <c r="S42" s="57">
        <f t="shared" si="8"/>
        <v>35</v>
      </c>
    </row>
    <row r="43" spans="1:19" ht="20.100000000000001" customHeight="1">
      <c r="A43" s="99">
        <v>42</v>
      </c>
      <c r="B43" s="100"/>
      <c r="C43" s="24"/>
      <c r="D43" s="38"/>
      <c r="E43" s="105"/>
      <c r="F43" s="33"/>
      <c r="G43" s="34">
        <f t="shared" si="0"/>
        <v>0</v>
      </c>
      <c r="H43" s="34" t="b">
        <f t="shared" si="1"/>
        <v>0</v>
      </c>
      <c r="I43" s="110">
        <f t="shared" si="3"/>
        <v>0</v>
      </c>
      <c r="J43" s="33"/>
      <c r="K43" s="34">
        <f t="shared" si="4"/>
        <v>0</v>
      </c>
      <c r="L43" s="34" t="b">
        <f t="shared" si="9"/>
        <v>0</v>
      </c>
      <c r="M43" s="110">
        <f t="shared" si="5"/>
        <v>0</v>
      </c>
      <c r="N43" s="33"/>
      <c r="O43" s="34">
        <f t="shared" si="6"/>
        <v>0</v>
      </c>
      <c r="P43" s="34" t="b">
        <f t="shared" si="10"/>
        <v>0</v>
      </c>
      <c r="Q43" s="115">
        <f t="shared" si="7"/>
        <v>0</v>
      </c>
      <c r="R43" s="34">
        <f t="shared" si="2"/>
        <v>0</v>
      </c>
      <c r="S43" s="57">
        <f t="shared" si="8"/>
        <v>35</v>
      </c>
    </row>
    <row r="44" spans="1:19" ht="20.100000000000001" customHeight="1">
      <c r="A44" s="99">
        <v>43</v>
      </c>
      <c r="B44" s="100"/>
      <c r="C44" s="24"/>
      <c r="D44" s="38"/>
      <c r="E44" s="105"/>
      <c r="F44" s="33"/>
      <c r="G44" s="34">
        <f t="shared" si="0"/>
        <v>0</v>
      </c>
      <c r="H44" s="34" t="b">
        <f t="shared" si="1"/>
        <v>0</v>
      </c>
      <c r="I44" s="110">
        <f t="shared" si="3"/>
        <v>0</v>
      </c>
      <c r="J44" s="33"/>
      <c r="K44" s="34">
        <f t="shared" si="4"/>
        <v>0</v>
      </c>
      <c r="L44" s="34" t="b">
        <f t="shared" si="9"/>
        <v>0</v>
      </c>
      <c r="M44" s="110">
        <f t="shared" si="5"/>
        <v>0</v>
      </c>
      <c r="N44" s="33"/>
      <c r="O44" s="34">
        <f t="shared" si="6"/>
        <v>0</v>
      </c>
      <c r="P44" s="34" t="b">
        <f t="shared" si="10"/>
        <v>0</v>
      </c>
      <c r="Q44" s="115">
        <f t="shared" si="7"/>
        <v>0</v>
      </c>
      <c r="R44" s="34">
        <f t="shared" si="2"/>
        <v>0</v>
      </c>
      <c r="S44" s="57">
        <f t="shared" si="8"/>
        <v>35</v>
      </c>
    </row>
    <row r="45" spans="1:19" ht="20.100000000000001" customHeight="1">
      <c r="A45" s="99">
        <v>44</v>
      </c>
      <c r="B45" s="100"/>
      <c r="C45" s="24"/>
      <c r="D45" s="38"/>
      <c r="E45" s="105"/>
      <c r="F45" s="33"/>
      <c r="G45" s="34">
        <f t="shared" si="0"/>
        <v>0</v>
      </c>
      <c r="H45" s="34" t="b">
        <f t="shared" si="1"/>
        <v>0</v>
      </c>
      <c r="I45" s="110">
        <f t="shared" si="3"/>
        <v>0</v>
      </c>
      <c r="J45" s="33"/>
      <c r="K45" s="34">
        <f t="shared" si="4"/>
        <v>0</v>
      </c>
      <c r="L45" s="34" t="b">
        <f t="shared" si="9"/>
        <v>0</v>
      </c>
      <c r="M45" s="110">
        <f t="shared" si="5"/>
        <v>0</v>
      </c>
      <c r="N45" s="33"/>
      <c r="O45" s="34">
        <f t="shared" si="6"/>
        <v>0</v>
      </c>
      <c r="P45" s="34" t="b">
        <f t="shared" si="10"/>
        <v>0</v>
      </c>
      <c r="Q45" s="115">
        <f t="shared" si="7"/>
        <v>0</v>
      </c>
      <c r="R45" s="34">
        <f t="shared" si="2"/>
        <v>0</v>
      </c>
      <c r="S45" s="57">
        <f t="shared" si="8"/>
        <v>35</v>
      </c>
    </row>
    <row r="46" spans="1:19" ht="20.100000000000001" customHeight="1">
      <c r="A46" s="99">
        <v>45</v>
      </c>
      <c r="B46" s="100"/>
      <c r="C46" s="24"/>
      <c r="D46" s="38"/>
      <c r="E46" s="105"/>
      <c r="F46" s="33"/>
      <c r="G46" s="34">
        <f t="shared" si="0"/>
        <v>0</v>
      </c>
      <c r="H46" s="34" t="b">
        <f t="shared" si="1"/>
        <v>0</v>
      </c>
      <c r="I46" s="110">
        <f t="shared" si="3"/>
        <v>0</v>
      </c>
      <c r="J46" s="33"/>
      <c r="K46" s="34">
        <f t="shared" si="4"/>
        <v>0</v>
      </c>
      <c r="L46" s="34" t="b">
        <f t="shared" si="9"/>
        <v>0</v>
      </c>
      <c r="M46" s="110">
        <f t="shared" si="5"/>
        <v>0</v>
      </c>
      <c r="N46" s="33"/>
      <c r="O46" s="34">
        <f t="shared" si="6"/>
        <v>0</v>
      </c>
      <c r="P46" s="34" t="b">
        <f t="shared" si="10"/>
        <v>0</v>
      </c>
      <c r="Q46" s="115">
        <f t="shared" si="7"/>
        <v>0</v>
      </c>
      <c r="R46" s="34">
        <f t="shared" si="2"/>
        <v>0</v>
      </c>
      <c r="S46" s="57">
        <f t="shared" si="8"/>
        <v>35</v>
      </c>
    </row>
    <row r="47" spans="1:19" ht="20.100000000000001" customHeight="1">
      <c r="A47" s="99">
        <v>46</v>
      </c>
      <c r="B47" s="100"/>
      <c r="C47" s="24"/>
      <c r="D47" s="38"/>
      <c r="E47" s="105"/>
      <c r="F47" s="33"/>
      <c r="G47" s="34">
        <f t="shared" si="0"/>
        <v>0</v>
      </c>
      <c r="H47" s="34" t="b">
        <f t="shared" si="1"/>
        <v>0</v>
      </c>
      <c r="I47" s="110">
        <f t="shared" si="3"/>
        <v>0</v>
      </c>
      <c r="J47" s="33"/>
      <c r="K47" s="34">
        <f t="shared" si="4"/>
        <v>0</v>
      </c>
      <c r="L47" s="34" t="b">
        <f t="shared" si="9"/>
        <v>0</v>
      </c>
      <c r="M47" s="110">
        <f t="shared" si="5"/>
        <v>0</v>
      </c>
      <c r="N47" s="33"/>
      <c r="O47" s="34">
        <f t="shared" si="6"/>
        <v>0</v>
      </c>
      <c r="P47" s="34" t="b">
        <f t="shared" si="10"/>
        <v>0</v>
      </c>
      <c r="Q47" s="115">
        <f t="shared" si="7"/>
        <v>0</v>
      </c>
      <c r="R47" s="34">
        <f t="shared" si="2"/>
        <v>0</v>
      </c>
      <c r="S47" s="57">
        <f t="shared" si="8"/>
        <v>35</v>
      </c>
    </row>
    <row r="48" spans="1:19" ht="20.100000000000001" customHeight="1">
      <c r="A48" s="99">
        <v>47</v>
      </c>
      <c r="B48" s="100"/>
      <c r="C48" s="24"/>
      <c r="D48" s="38"/>
      <c r="E48" s="105"/>
      <c r="F48" s="33"/>
      <c r="G48" s="34">
        <f t="shared" si="0"/>
        <v>0</v>
      </c>
      <c r="H48" s="34" t="b">
        <f t="shared" si="1"/>
        <v>0</v>
      </c>
      <c r="I48" s="110">
        <f t="shared" si="3"/>
        <v>0</v>
      </c>
      <c r="J48" s="33"/>
      <c r="K48" s="34">
        <f t="shared" si="4"/>
        <v>0</v>
      </c>
      <c r="L48" s="34" t="b">
        <f t="shared" si="9"/>
        <v>0</v>
      </c>
      <c r="M48" s="110">
        <f t="shared" si="5"/>
        <v>0</v>
      </c>
      <c r="N48" s="33"/>
      <c r="O48" s="34">
        <f t="shared" si="6"/>
        <v>0</v>
      </c>
      <c r="P48" s="34" t="b">
        <f t="shared" si="10"/>
        <v>0</v>
      </c>
      <c r="Q48" s="115">
        <f t="shared" si="7"/>
        <v>0</v>
      </c>
      <c r="R48" s="34">
        <f t="shared" si="2"/>
        <v>0</v>
      </c>
      <c r="S48" s="57">
        <f t="shared" si="8"/>
        <v>35</v>
      </c>
    </row>
    <row r="49" spans="1:19" ht="20.100000000000001" customHeight="1">
      <c r="A49" s="99">
        <v>48</v>
      </c>
      <c r="B49" s="100"/>
      <c r="C49" s="24"/>
      <c r="D49" s="38"/>
      <c r="E49" s="105"/>
      <c r="F49" s="33"/>
      <c r="G49" s="34">
        <f t="shared" si="0"/>
        <v>0</v>
      </c>
      <c r="H49" s="34" t="b">
        <f t="shared" si="1"/>
        <v>0</v>
      </c>
      <c r="I49" s="110">
        <f t="shared" si="3"/>
        <v>0</v>
      </c>
      <c r="J49" s="33"/>
      <c r="K49" s="34">
        <f t="shared" si="4"/>
        <v>0</v>
      </c>
      <c r="L49" s="34" t="b">
        <f t="shared" si="9"/>
        <v>0</v>
      </c>
      <c r="M49" s="110">
        <f t="shared" si="5"/>
        <v>0</v>
      </c>
      <c r="N49" s="33"/>
      <c r="O49" s="34">
        <f t="shared" si="6"/>
        <v>0</v>
      </c>
      <c r="P49" s="34" t="b">
        <f t="shared" si="10"/>
        <v>0</v>
      </c>
      <c r="Q49" s="115">
        <f t="shared" si="7"/>
        <v>0</v>
      </c>
      <c r="R49" s="34">
        <f t="shared" si="2"/>
        <v>0</v>
      </c>
      <c r="S49" s="57">
        <f t="shared" si="8"/>
        <v>35</v>
      </c>
    </row>
    <row r="50" spans="1:19" ht="20.100000000000001" customHeight="1">
      <c r="A50" s="99">
        <v>49</v>
      </c>
      <c r="B50" s="100"/>
      <c r="C50" s="24"/>
      <c r="D50" s="38"/>
      <c r="E50" s="105"/>
      <c r="F50" s="33"/>
      <c r="G50" s="34">
        <f t="shared" si="0"/>
        <v>0</v>
      </c>
      <c r="H50" s="34" t="b">
        <f t="shared" si="1"/>
        <v>0</v>
      </c>
      <c r="I50" s="110">
        <f t="shared" si="3"/>
        <v>0</v>
      </c>
      <c r="J50" s="33"/>
      <c r="K50" s="34">
        <f t="shared" si="4"/>
        <v>0</v>
      </c>
      <c r="L50" s="34" t="b">
        <f t="shared" si="9"/>
        <v>0</v>
      </c>
      <c r="M50" s="110">
        <f t="shared" si="5"/>
        <v>0</v>
      </c>
      <c r="N50" s="33"/>
      <c r="O50" s="34">
        <f t="shared" si="6"/>
        <v>0</v>
      </c>
      <c r="P50" s="34" t="b">
        <f t="shared" si="10"/>
        <v>0</v>
      </c>
      <c r="Q50" s="115">
        <f t="shared" si="7"/>
        <v>0</v>
      </c>
      <c r="R50" s="34">
        <f t="shared" si="2"/>
        <v>0</v>
      </c>
      <c r="S50" s="57">
        <f t="shared" si="8"/>
        <v>35</v>
      </c>
    </row>
    <row r="51" spans="1:19" ht="20.100000000000001" customHeight="1">
      <c r="A51" s="99">
        <v>50</v>
      </c>
      <c r="B51" s="100"/>
      <c r="C51" s="24"/>
      <c r="D51" s="38"/>
      <c r="E51" s="105"/>
      <c r="F51" s="33"/>
      <c r="G51" s="34">
        <f t="shared" si="0"/>
        <v>0</v>
      </c>
      <c r="H51" s="34" t="b">
        <f t="shared" si="1"/>
        <v>0</v>
      </c>
      <c r="I51" s="110">
        <f t="shared" si="3"/>
        <v>0</v>
      </c>
      <c r="J51" s="33"/>
      <c r="K51" s="34">
        <f t="shared" si="4"/>
        <v>0</v>
      </c>
      <c r="L51" s="34" t="b">
        <f t="shared" si="9"/>
        <v>0</v>
      </c>
      <c r="M51" s="110">
        <f t="shared" si="5"/>
        <v>0</v>
      </c>
      <c r="N51" s="33"/>
      <c r="O51" s="34">
        <f t="shared" si="6"/>
        <v>0</v>
      </c>
      <c r="P51" s="34" t="b">
        <f t="shared" si="10"/>
        <v>0</v>
      </c>
      <c r="Q51" s="115">
        <f t="shared" si="7"/>
        <v>0</v>
      </c>
      <c r="R51" s="34">
        <f t="shared" si="2"/>
        <v>0</v>
      </c>
      <c r="S51" s="57">
        <f t="shared" si="8"/>
        <v>35</v>
      </c>
    </row>
    <row r="52" spans="1:19" ht="20.100000000000001" customHeight="1">
      <c r="A52" s="99">
        <v>51</v>
      </c>
      <c r="B52" s="100"/>
      <c r="C52" s="24"/>
      <c r="D52" s="38"/>
      <c r="E52" s="105"/>
      <c r="F52" s="33"/>
      <c r="G52" s="34">
        <f t="shared" si="0"/>
        <v>0</v>
      </c>
      <c r="H52" s="34" t="b">
        <f t="shared" si="1"/>
        <v>0</v>
      </c>
      <c r="I52" s="110">
        <f t="shared" si="3"/>
        <v>0</v>
      </c>
      <c r="J52" s="33"/>
      <c r="K52" s="34">
        <f t="shared" si="4"/>
        <v>0</v>
      </c>
      <c r="L52" s="34" t="b">
        <f t="shared" si="9"/>
        <v>0</v>
      </c>
      <c r="M52" s="110">
        <f t="shared" si="5"/>
        <v>0</v>
      </c>
      <c r="N52" s="33"/>
      <c r="O52" s="34">
        <f t="shared" si="6"/>
        <v>0</v>
      </c>
      <c r="P52" s="34" t="b">
        <f t="shared" si="10"/>
        <v>0</v>
      </c>
      <c r="Q52" s="115">
        <f t="shared" si="7"/>
        <v>0</v>
      </c>
      <c r="R52" s="34">
        <f t="shared" si="2"/>
        <v>0</v>
      </c>
      <c r="S52" s="57">
        <f t="shared" si="8"/>
        <v>35</v>
      </c>
    </row>
    <row r="53" spans="1:19" ht="20.100000000000001" customHeight="1">
      <c r="A53" s="99">
        <v>52</v>
      </c>
      <c r="B53" s="100"/>
      <c r="C53" s="24"/>
      <c r="D53" s="38"/>
      <c r="E53" s="105"/>
      <c r="F53" s="33"/>
      <c r="G53" s="34">
        <f t="shared" si="0"/>
        <v>0</v>
      </c>
      <c r="H53" s="34" t="b">
        <f t="shared" si="1"/>
        <v>0</v>
      </c>
      <c r="I53" s="110">
        <f t="shared" si="3"/>
        <v>0</v>
      </c>
      <c r="J53" s="33"/>
      <c r="K53" s="34">
        <f t="shared" si="4"/>
        <v>0</v>
      </c>
      <c r="L53" s="34" t="b">
        <f t="shared" si="9"/>
        <v>0</v>
      </c>
      <c r="M53" s="110">
        <f t="shared" si="5"/>
        <v>0</v>
      </c>
      <c r="N53" s="33"/>
      <c r="O53" s="34">
        <f t="shared" si="6"/>
        <v>0</v>
      </c>
      <c r="P53" s="34" t="b">
        <f t="shared" si="10"/>
        <v>0</v>
      </c>
      <c r="Q53" s="115">
        <f t="shared" si="7"/>
        <v>0</v>
      </c>
      <c r="R53" s="34">
        <f t="shared" si="2"/>
        <v>0</v>
      </c>
      <c r="S53" s="57">
        <f t="shared" si="8"/>
        <v>35</v>
      </c>
    </row>
    <row r="54" spans="1:19" ht="20.100000000000001" customHeight="1">
      <c r="A54" s="99">
        <v>53</v>
      </c>
      <c r="B54" s="100"/>
      <c r="C54" s="24"/>
      <c r="D54" s="38"/>
      <c r="E54" s="105"/>
      <c r="F54" s="33"/>
      <c r="G54" s="34">
        <f t="shared" si="0"/>
        <v>0</v>
      </c>
      <c r="H54" s="34" t="b">
        <f t="shared" si="1"/>
        <v>0</v>
      </c>
      <c r="I54" s="110">
        <f t="shared" si="3"/>
        <v>0</v>
      </c>
      <c r="J54" s="33"/>
      <c r="K54" s="34">
        <f t="shared" si="4"/>
        <v>0</v>
      </c>
      <c r="L54" s="34" t="b">
        <f t="shared" si="9"/>
        <v>0</v>
      </c>
      <c r="M54" s="110">
        <f t="shared" si="5"/>
        <v>0</v>
      </c>
      <c r="N54" s="33"/>
      <c r="O54" s="34">
        <f t="shared" si="6"/>
        <v>0</v>
      </c>
      <c r="P54" s="34" t="b">
        <f t="shared" si="10"/>
        <v>0</v>
      </c>
      <c r="Q54" s="115">
        <f t="shared" si="7"/>
        <v>0</v>
      </c>
      <c r="R54" s="34">
        <f t="shared" si="2"/>
        <v>0</v>
      </c>
      <c r="S54" s="57">
        <f t="shared" si="8"/>
        <v>35</v>
      </c>
    </row>
    <row r="55" spans="1:19" ht="20.100000000000001" customHeight="1">
      <c r="A55" s="99">
        <v>54</v>
      </c>
      <c r="B55" s="100"/>
      <c r="C55" s="24"/>
      <c r="D55" s="38"/>
      <c r="E55" s="105"/>
      <c r="F55" s="33"/>
      <c r="G55" s="34">
        <f t="shared" si="0"/>
        <v>0</v>
      </c>
      <c r="H55" s="34" t="b">
        <f t="shared" si="1"/>
        <v>0</v>
      </c>
      <c r="I55" s="110">
        <f t="shared" si="3"/>
        <v>0</v>
      </c>
      <c r="J55" s="33"/>
      <c r="K55" s="34">
        <f t="shared" si="4"/>
        <v>0</v>
      </c>
      <c r="L55" s="34" t="b">
        <f t="shared" si="9"/>
        <v>0</v>
      </c>
      <c r="M55" s="110">
        <f t="shared" si="5"/>
        <v>0</v>
      </c>
      <c r="N55" s="33"/>
      <c r="O55" s="34">
        <f t="shared" si="6"/>
        <v>0</v>
      </c>
      <c r="P55" s="34" t="b">
        <f t="shared" si="10"/>
        <v>0</v>
      </c>
      <c r="Q55" s="115">
        <f t="shared" si="7"/>
        <v>0</v>
      </c>
      <c r="R55" s="34">
        <f t="shared" si="2"/>
        <v>0</v>
      </c>
      <c r="S55" s="57">
        <f t="shared" si="8"/>
        <v>35</v>
      </c>
    </row>
    <row r="56" spans="1:19" ht="20.100000000000001" customHeight="1">
      <c r="A56" s="99">
        <v>55</v>
      </c>
      <c r="B56" s="100"/>
      <c r="C56" s="24"/>
      <c r="D56" s="38"/>
      <c r="E56" s="105"/>
      <c r="F56" s="33"/>
      <c r="G56" s="34">
        <f t="shared" si="0"/>
        <v>0</v>
      </c>
      <c r="H56" s="34" t="b">
        <f t="shared" si="1"/>
        <v>0</v>
      </c>
      <c r="I56" s="110">
        <f t="shared" si="3"/>
        <v>0</v>
      </c>
      <c r="J56" s="33"/>
      <c r="K56" s="34">
        <f t="shared" si="4"/>
        <v>0</v>
      </c>
      <c r="L56" s="34" t="b">
        <f t="shared" si="9"/>
        <v>0</v>
      </c>
      <c r="M56" s="110">
        <f t="shared" si="5"/>
        <v>0</v>
      </c>
      <c r="N56" s="33"/>
      <c r="O56" s="34">
        <f t="shared" si="6"/>
        <v>0</v>
      </c>
      <c r="P56" s="34" t="b">
        <f t="shared" si="10"/>
        <v>0</v>
      </c>
      <c r="Q56" s="115">
        <f t="shared" si="7"/>
        <v>0</v>
      </c>
      <c r="R56" s="34">
        <f t="shared" si="2"/>
        <v>0</v>
      </c>
      <c r="S56" s="57">
        <f t="shared" si="8"/>
        <v>35</v>
      </c>
    </row>
    <row r="57" spans="1:19" ht="20.100000000000001" customHeight="1">
      <c r="A57" s="99">
        <v>56</v>
      </c>
      <c r="B57" s="100"/>
      <c r="C57" s="24"/>
      <c r="D57" s="38"/>
      <c r="E57" s="105"/>
      <c r="F57" s="33"/>
      <c r="G57" s="34">
        <f t="shared" si="0"/>
        <v>0</v>
      </c>
      <c r="H57" s="34" t="b">
        <f t="shared" si="1"/>
        <v>0</v>
      </c>
      <c r="I57" s="110">
        <f t="shared" si="3"/>
        <v>0</v>
      </c>
      <c r="J57" s="33"/>
      <c r="K57" s="34">
        <f t="shared" si="4"/>
        <v>0</v>
      </c>
      <c r="L57" s="34" t="b">
        <f t="shared" si="9"/>
        <v>0</v>
      </c>
      <c r="M57" s="110">
        <f t="shared" si="5"/>
        <v>0</v>
      </c>
      <c r="N57" s="33"/>
      <c r="O57" s="34">
        <f t="shared" si="6"/>
        <v>0</v>
      </c>
      <c r="P57" s="34" t="b">
        <f t="shared" si="10"/>
        <v>0</v>
      </c>
      <c r="Q57" s="115">
        <f t="shared" si="7"/>
        <v>0</v>
      </c>
      <c r="R57" s="34">
        <f t="shared" si="2"/>
        <v>0</v>
      </c>
      <c r="S57" s="57">
        <f t="shared" si="8"/>
        <v>35</v>
      </c>
    </row>
    <row r="58" spans="1:19" ht="20.100000000000001" customHeight="1">
      <c r="A58" s="99">
        <v>57</v>
      </c>
      <c r="B58" s="100"/>
      <c r="C58" s="24"/>
      <c r="D58" s="38"/>
      <c r="E58" s="105"/>
      <c r="F58" s="33"/>
      <c r="G58" s="34">
        <f t="shared" si="0"/>
        <v>0</v>
      </c>
      <c r="H58" s="34" t="b">
        <f t="shared" si="1"/>
        <v>0</v>
      </c>
      <c r="I58" s="110">
        <f t="shared" si="3"/>
        <v>0</v>
      </c>
      <c r="J58" s="33"/>
      <c r="K58" s="34">
        <f t="shared" si="4"/>
        <v>0</v>
      </c>
      <c r="L58" s="34" t="b">
        <f t="shared" si="9"/>
        <v>0</v>
      </c>
      <c r="M58" s="110">
        <f t="shared" si="5"/>
        <v>0</v>
      </c>
      <c r="N58" s="33"/>
      <c r="O58" s="34">
        <f t="shared" si="6"/>
        <v>0</v>
      </c>
      <c r="P58" s="34" t="b">
        <f t="shared" si="10"/>
        <v>0</v>
      </c>
      <c r="Q58" s="115">
        <f t="shared" si="7"/>
        <v>0</v>
      </c>
      <c r="R58" s="34">
        <f t="shared" si="2"/>
        <v>0</v>
      </c>
      <c r="S58" s="57">
        <f t="shared" si="8"/>
        <v>35</v>
      </c>
    </row>
    <row r="59" spans="1:19" ht="20.100000000000001" customHeight="1">
      <c r="A59" s="99">
        <v>58</v>
      </c>
      <c r="B59" s="100"/>
      <c r="C59" s="24"/>
      <c r="D59" s="38"/>
      <c r="E59" s="105"/>
      <c r="F59" s="33"/>
      <c r="G59" s="34">
        <f t="shared" si="0"/>
        <v>0</v>
      </c>
      <c r="H59" s="34" t="b">
        <f t="shared" si="1"/>
        <v>0</v>
      </c>
      <c r="I59" s="110">
        <f t="shared" si="3"/>
        <v>0</v>
      </c>
      <c r="J59" s="33"/>
      <c r="K59" s="34">
        <f t="shared" si="4"/>
        <v>0</v>
      </c>
      <c r="L59" s="34" t="b">
        <f t="shared" si="9"/>
        <v>0</v>
      </c>
      <c r="M59" s="110">
        <f t="shared" si="5"/>
        <v>0</v>
      </c>
      <c r="N59" s="33"/>
      <c r="O59" s="34">
        <f t="shared" si="6"/>
        <v>0</v>
      </c>
      <c r="P59" s="34" t="b">
        <f t="shared" si="10"/>
        <v>0</v>
      </c>
      <c r="Q59" s="115">
        <f t="shared" si="7"/>
        <v>0</v>
      </c>
      <c r="R59" s="34">
        <f t="shared" si="2"/>
        <v>0</v>
      </c>
      <c r="S59" s="57">
        <f t="shared" si="8"/>
        <v>35</v>
      </c>
    </row>
    <row r="60" spans="1:19" ht="20.100000000000001" customHeight="1">
      <c r="A60" s="99">
        <v>59</v>
      </c>
      <c r="B60" s="100"/>
      <c r="C60" s="24"/>
      <c r="D60" s="38"/>
      <c r="E60" s="105"/>
      <c r="F60" s="33"/>
      <c r="G60" s="34">
        <f t="shared" si="0"/>
        <v>0</v>
      </c>
      <c r="H60" s="34" t="b">
        <f t="shared" si="1"/>
        <v>0</v>
      </c>
      <c r="I60" s="110">
        <f t="shared" si="3"/>
        <v>0</v>
      </c>
      <c r="J60" s="33"/>
      <c r="K60" s="34">
        <f t="shared" si="4"/>
        <v>0</v>
      </c>
      <c r="L60" s="34" t="b">
        <f t="shared" si="9"/>
        <v>0</v>
      </c>
      <c r="M60" s="110">
        <f t="shared" si="5"/>
        <v>0</v>
      </c>
      <c r="N60" s="33"/>
      <c r="O60" s="34">
        <f t="shared" si="6"/>
        <v>0</v>
      </c>
      <c r="P60" s="34" t="b">
        <f t="shared" si="10"/>
        <v>0</v>
      </c>
      <c r="Q60" s="115">
        <f t="shared" si="7"/>
        <v>0</v>
      </c>
      <c r="R60" s="34">
        <f t="shared" si="2"/>
        <v>0</v>
      </c>
      <c r="S60" s="57">
        <f t="shared" si="8"/>
        <v>35</v>
      </c>
    </row>
    <row r="61" spans="1:19" ht="20.100000000000001" customHeight="1">
      <c r="A61" s="99">
        <v>60</v>
      </c>
      <c r="B61" s="100"/>
      <c r="C61" s="24"/>
      <c r="D61" s="38"/>
      <c r="E61" s="105"/>
      <c r="F61" s="33"/>
      <c r="G61" s="34">
        <f t="shared" si="0"/>
        <v>0</v>
      </c>
      <c r="H61" s="34" t="b">
        <f t="shared" si="1"/>
        <v>0</v>
      </c>
      <c r="I61" s="110">
        <f t="shared" si="3"/>
        <v>0</v>
      </c>
      <c r="J61" s="33"/>
      <c r="K61" s="34">
        <f t="shared" si="4"/>
        <v>0</v>
      </c>
      <c r="L61" s="34" t="b">
        <f t="shared" si="9"/>
        <v>0</v>
      </c>
      <c r="M61" s="110">
        <f t="shared" si="5"/>
        <v>0</v>
      </c>
      <c r="N61" s="33"/>
      <c r="O61" s="34">
        <f t="shared" si="6"/>
        <v>0</v>
      </c>
      <c r="P61" s="34" t="b">
        <f t="shared" si="10"/>
        <v>0</v>
      </c>
      <c r="Q61" s="115">
        <f t="shared" si="7"/>
        <v>0</v>
      </c>
      <c r="R61" s="34">
        <f t="shared" si="2"/>
        <v>0</v>
      </c>
      <c r="S61" s="57">
        <f t="shared" si="8"/>
        <v>35</v>
      </c>
    </row>
    <row r="62" spans="1:19" ht="20.100000000000001" customHeight="1">
      <c r="A62" s="99">
        <v>61</v>
      </c>
      <c r="B62" s="100"/>
      <c r="C62" s="24"/>
      <c r="D62" s="38"/>
      <c r="E62" s="105"/>
      <c r="F62" s="33"/>
      <c r="G62" s="34">
        <f t="shared" si="0"/>
        <v>0</v>
      </c>
      <c r="H62" s="34" t="b">
        <f t="shared" si="1"/>
        <v>0</v>
      </c>
      <c r="I62" s="110">
        <f t="shared" si="3"/>
        <v>0</v>
      </c>
      <c r="J62" s="33"/>
      <c r="K62" s="34">
        <f t="shared" si="4"/>
        <v>0</v>
      </c>
      <c r="L62" s="34" t="b">
        <f t="shared" si="9"/>
        <v>0</v>
      </c>
      <c r="M62" s="110">
        <f t="shared" si="5"/>
        <v>0</v>
      </c>
      <c r="N62" s="33"/>
      <c r="O62" s="34">
        <f t="shared" si="6"/>
        <v>0</v>
      </c>
      <c r="P62" s="34" t="b">
        <f t="shared" si="10"/>
        <v>0</v>
      </c>
      <c r="Q62" s="115">
        <f t="shared" si="7"/>
        <v>0</v>
      </c>
      <c r="R62" s="34">
        <f t="shared" si="2"/>
        <v>0</v>
      </c>
      <c r="S62" s="57">
        <f t="shared" si="8"/>
        <v>35</v>
      </c>
    </row>
    <row r="63" spans="1:19" ht="20.100000000000001" customHeight="1">
      <c r="A63" s="99">
        <v>62</v>
      </c>
      <c r="B63" s="100"/>
      <c r="C63" s="24"/>
      <c r="D63" s="38"/>
      <c r="E63" s="105"/>
      <c r="F63" s="33"/>
      <c r="G63" s="34">
        <f t="shared" si="0"/>
        <v>0</v>
      </c>
      <c r="H63" s="34" t="b">
        <f t="shared" si="1"/>
        <v>0</v>
      </c>
      <c r="I63" s="110">
        <f t="shared" si="3"/>
        <v>0</v>
      </c>
      <c r="J63" s="33"/>
      <c r="K63" s="34">
        <f t="shared" si="4"/>
        <v>0</v>
      </c>
      <c r="L63" s="34" t="b">
        <f t="shared" si="9"/>
        <v>0</v>
      </c>
      <c r="M63" s="110">
        <f t="shared" si="5"/>
        <v>0</v>
      </c>
      <c r="N63" s="33"/>
      <c r="O63" s="34">
        <f t="shared" si="6"/>
        <v>0</v>
      </c>
      <c r="P63" s="34" t="b">
        <f t="shared" si="10"/>
        <v>0</v>
      </c>
      <c r="Q63" s="115">
        <f t="shared" si="7"/>
        <v>0</v>
      </c>
      <c r="R63" s="34">
        <f t="shared" si="2"/>
        <v>0</v>
      </c>
      <c r="S63" s="57">
        <f t="shared" si="8"/>
        <v>35</v>
      </c>
    </row>
    <row r="64" spans="1:19" ht="20.100000000000001" customHeight="1">
      <c r="A64" s="99">
        <v>63</v>
      </c>
      <c r="B64" s="100"/>
      <c r="C64" s="24"/>
      <c r="D64" s="38"/>
      <c r="E64" s="105"/>
      <c r="F64" s="33"/>
      <c r="G64" s="34">
        <f t="shared" si="0"/>
        <v>0</v>
      </c>
      <c r="H64" s="34" t="b">
        <f t="shared" si="1"/>
        <v>0</v>
      </c>
      <c r="I64" s="110">
        <f t="shared" si="3"/>
        <v>0</v>
      </c>
      <c r="J64" s="33"/>
      <c r="K64" s="34">
        <f t="shared" si="4"/>
        <v>0</v>
      </c>
      <c r="L64" s="34" t="b">
        <f t="shared" si="9"/>
        <v>0</v>
      </c>
      <c r="M64" s="110">
        <f t="shared" si="5"/>
        <v>0</v>
      </c>
      <c r="N64" s="33"/>
      <c r="O64" s="34">
        <f t="shared" si="6"/>
        <v>0</v>
      </c>
      <c r="P64" s="34" t="b">
        <f t="shared" si="10"/>
        <v>0</v>
      </c>
      <c r="Q64" s="115">
        <f t="shared" si="7"/>
        <v>0</v>
      </c>
      <c r="R64" s="34">
        <f t="shared" si="2"/>
        <v>0</v>
      </c>
      <c r="S64" s="57">
        <f t="shared" si="8"/>
        <v>35</v>
      </c>
    </row>
    <row r="65" spans="1:19" ht="20.100000000000001" customHeight="1">
      <c r="A65" s="99">
        <v>64</v>
      </c>
      <c r="B65" s="100"/>
      <c r="C65" s="24"/>
      <c r="D65" s="38"/>
      <c r="E65" s="105"/>
      <c r="F65" s="33"/>
      <c r="G65" s="34">
        <f t="shared" si="0"/>
        <v>0</v>
      </c>
      <c r="H65" s="34" t="b">
        <f t="shared" si="1"/>
        <v>0</v>
      </c>
      <c r="I65" s="110">
        <f t="shared" si="3"/>
        <v>0</v>
      </c>
      <c r="J65" s="33"/>
      <c r="K65" s="34">
        <f t="shared" si="4"/>
        <v>0</v>
      </c>
      <c r="L65" s="34" t="b">
        <f t="shared" si="9"/>
        <v>0</v>
      </c>
      <c r="M65" s="110">
        <f t="shared" si="5"/>
        <v>0</v>
      </c>
      <c r="N65" s="33"/>
      <c r="O65" s="34">
        <f t="shared" si="6"/>
        <v>0</v>
      </c>
      <c r="P65" s="34" t="b">
        <f t="shared" si="10"/>
        <v>0</v>
      </c>
      <c r="Q65" s="115">
        <f t="shared" si="7"/>
        <v>0</v>
      </c>
      <c r="R65" s="34">
        <f t="shared" si="2"/>
        <v>0</v>
      </c>
      <c r="S65" s="57">
        <f t="shared" si="8"/>
        <v>35</v>
      </c>
    </row>
    <row r="66" spans="1:19" ht="20.100000000000001" customHeight="1">
      <c r="A66" s="99">
        <v>65</v>
      </c>
      <c r="B66" s="100"/>
      <c r="C66" s="24"/>
      <c r="D66" s="38"/>
      <c r="E66" s="105"/>
      <c r="F66" s="33"/>
      <c r="G66" s="34">
        <f t="shared" ref="G66:G101" si="11">IF(F66=0,0,(ROUNDDOWN(((SQRT(F66)-1.15028)/0.00219),0)))</f>
        <v>0</v>
      </c>
      <c r="H66" s="34" t="b">
        <f t="shared" ref="H66:H101" si="12">IF(G66&gt;0,RANK(G66,$G$2:$G$101,0))</f>
        <v>0</v>
      </c>
      <c r="I66" s="110">
        <f t="shared" si="3"/>
        <v>0</v>
      </c>
      <c r="J66" s="33"/>
      <c r="K66" s="34">
        <f t="shared" si="4"/>
        <v>0</v>
      </c>
      <c r="L66" s="34" t="b">
        <f t="shared" si="9"/>
        <v>0</v>
      </c>
      <c r="M66" s="110">
        <f t="shared" si="5"/>
        <v>0</v>
      </c>
      <c r="N66" s="33"/>
      <c r="O66" s="34">
        <f t="shared" si="6"/>
        <v>0</v>
      </c>
      <c r="P66" s="34" t="b">
        <f t="shared" si="10"/>
        <v>0</v>
      </c>
      <c r="Q66" s="115">
        <f t="shared" si="7"/>
        <v>0</v>
      </c>
      <c r="R66" s="34">
        <f t="shared" ref="R66:R101" si="13">K66+G66+O66</f>
        <v>0</v>
      </c>
      <c r="S66" s="57">
        <f t="shared" si="8"/>
        <v>35</v>
      </c>
    </row>
    <row r="67" spans="1:19" ht="20.100000000000001" customHeight="1">
      <c r="A67" s="99">
        <v>66</v>
      </c>
      <c r="B67" s="100"/>
      <c r="C67" s="24"/>
      <c r="D67" s="38"/>
      <c r="E67" s="105"/>
      <c r="F67" s="33"/>
      <c r="G67" s="34">
        <f t="shared" si="11"/>
        <v>0</v>
      </c>
      <c r="H67" s="34" t="b">
        <f t="shared" si="12"/>
        <v>0</v>
      </c>
      <c r="I67" s="110">
        <f t="shared" ref="I67:I101" si="14">IF(F67=(0),0,IF(F67&gt;=(3.55),1,IF(F67&gt;=(3.31),2,IF(F67&gt;=(2.98),3,IF(F67&gt;=(2.73),4,IF(F67&gt;=(2.35),5,IF(F67&lt;(2.35),6,)))))))</f>
        <v>0</v>
      </c>
      <c r="J67" s="33"/>
      <c r="K67" s="34">
        <f t="shared" ref="K67:K101" si="15">IF(J67=0,0,(ROUNDDOWN((PRODUCT(50/(J67+0.24)-3.79)/0.0069),0)))</f>
        <v>0</v>
      </c>
      <c r="L67" s="34" t="b">
        <f t="shared" si="9"/>
        <v>0</v>
      </c>
      <c r="M67" s="110">
        <f t="shared" ref="M67:M101" si="16">IF(J67=(0),0,IF(J67&lt;=(8.2),1,IF(J67&lt;=(8.5),2,IF(J67&lt;=(9.2),3,IF(J67&lt;=(9.7),4,IF(J67&lt;=(10.6),5,IF(J67&gt;=(10.6),6,)))))))</f>
        <v>0</v>
      </c>
      <c r="N67" s="33"/>
      <c r="O67" s="34">
        <f t="shared" ref="O67:O101" si="17">IF(N67=0,0,(ROUNDDOWN(((SQRT(N67)-2.8)/0.011),0)))</f>
        <v>0</v>
      </c>
      <c r="P67" s="34" t="b">
        <f t="shared" si="10"/>
        <v>0</v>
      </c>
      <c r="Q67" s="115">
        <f t="shared" ref="Q67:Q101" si="18">IF(N67=(0),0,IF(N67&gt;=(41),1,IF(N67&gt;=(36),2,IF(N67&gt;=(29),3,IF(N67&gt;=(25),4,IF(N67&gt;=(18),5,IF(N67&lt;(18),6,)))))))</f>
        <v>0</v>
      </c>
      <c r="R67" s="34">
        <f t="shared" si="13"/>
        <v>0</v>
      </c>
      <c r="S67" s="57">
        <f t="shared" ref="S67:S101" si="19">RANK(R67,$R$2:$R$100)</f>
        <v>35</v>
      </c>
    </row>
    <row r="68" spans="1:19" ht="20.100000000000001" customHeight="1">
      <c r="A68" s="99">
        <v>67</v>
      </c>
      <c r="B68" s="100"/>
      <c r="C68" s="24"/>
      <c r="D68" s="38"/>
      <c r="E68" s="105"/>
      <c r="F68" s="33"/>
      <c r="G68" s="34">
        <f t="shared" si="11"/>
        <v>0</v>
      </c>
      <c r="H68" s="34" t="b">
        <f t="shared" si="12"/>
        <v>0</v>
      </c>
      <c r="I68" s="110">
        <f t="shared" si="14"/>
        <v>0</v>
      </c>
      <c r="J68" s="33"/>
      <c r="K68" s="34">
        <f t="shared" si="15"/>
        <v>0</v>
      </c>
      <c r="L68" s="34" t="b">
        <f t="shared" ref="L68:L101" si="20">IF(K68&gt;0,RANK(K68,$K$2:$K$101,0))</f>
        <v>0</v>
      </c>
      <c r="M68" s="110">
        <f t="shared" si="16"/>
        <v>0</v>
      </c>
      <c r="N68" s="33"/>
      <c r="O68" s="34">
        <f t="shared" si="17"/>
        <v>0</v>
      </c>
      <c r="P68" s="34" t="b">
        <f t="shared" ref="P68:P101" si="21">IF(O68&gt;0,RANK(O68,$O$2:$O$101,0))</f>
        <v>0</v>
      </c>
      <c r="Q68" s="115">
        <f t="shared" si="18"/>
        <v>0</v>
      </c>
      <c r="R68" s="34">
        <f t="shared" si="13"/>
        <v>0</v>
      </c>
      <c r="S68" s="57">
        <f t="shared" si="19"/>
        <v>35</v>
      </c>
    </row>
    <row r="69" spans="1:19" ht="20.100000000000001" customHeight="1">
      <c r="A69" s="99">
        <v>68</v>
      </c>
      <c r="B69" s="100"/>
      <c r="C69" s="24"/>
      <c r="D69" s="38"/>
      <c r="E69" s="105"/>
      <c r="F69" s="33"/>
      <c r="G69" s="34">
        <f t="shared" si="11"/>
        <v>0</v>
      </c>
      <c r="H69" s="34" t="b">
        <f t="shared" si="12"/>
        <v>0</v>
      </c>
      <c r="I69" s="110">
        <f t="shared" si="14"/>
        <v>0</v>
      </c>
      <c r="J69" s="33"/>
      <c r="K69" s="34">
        <f t="shared" si="15"/>
        <v>0</v>
      </c>
      <c r="L69" s="34" t="b">
        <f t="shared" si="20"/>
        <v>0</v>
      </c>
      <c r="M69" s="110">
        <f t="shared" si="16"/>
        <v>0</v>
      </c>
      <c r="N69" s="33"/>
      <c r="O69" s="34">
        <f t="shared" si="17"/>
        <v>0</v>
      </c>
      <c r="P69" s="34" t="b">
        <f t="shared" si="21"/>
        <v>0</v>
      </c>
      <c r="Q69" s="115">
        <f t="shared" si="18"/>
        <v>0</v>
      </c>
      <c r="R69" s="34">
        <f t="shared" si="13"/>
        <v>0</v>
      </c>
      <c r="S69" s="57">
        <f t="shared" si="19"/>
        <v>35</v>
      </c>
    </row>
    <row r="70" spans="1:19" ht="20.100000000000001" customHeight="1">
      <c r="A70" s="99">
        <v>69</v>
      </c>
      <c r="B70" s="100"/>
      <c r="C70" s="24"/>
      <c r="D70" s="38"/>
      <c r="E70" s="105"/>
      <c r="F70" s="33"/>
      <c r="G70" s="34">
        <f t="shared" si="11"/>
        <v>0</v>
      </c>
      <c r="H70" s="34" t="b">
        <f t="shared" si="12"/>
        <v>0</v>
      </c>
      <c r="I70" s="110">
        <f t="shared" si="14"/>
        <v>0</v>
      </c>
      <c r="J70" s="33"/>
      <c r="K70" s="34">
        <f t="shared" si="15"/>
        <v>0</v>
      </c>
      <c r="L70" s="34" t="b">
        <f t="shared" si="20"/>
        <v>0</v>
      </c>
      <c r="M70" s="110">
        <f t="shared" si="16"/>
        <v>0</v>
      </c>
      <c r="N70" s="33"/>
      <c r="O70" s="34">
        <f t="shared" si="17"/>
        <v>0</v>
      </c>
      <c r="P70" s="34" t="b">
        <f t="shared" si="21"/>
        <v>0</v>
      </c>
      <c r="Q70" s="115">
        <f t="shared" si="18"/>
        <v>0</v>
      </c>
      <c r="R70" s="34">
        <f t="shared" si="13"/>
        <v>0</v>
      </c>
      <c r="S70" s="57">
        <f t="shared" si="19"/>
        <v>35</v>
      </c>
    </row>
    <row r="71" spans="1:19" ht="20.100000000000001" customHeight="1">
      <c r="A71" s="99">
        <v>70</v>
      </c>
      <c r="B71" s="100"/>
      <c r="C71" s="24"/>
      <c r="D71" s="38"/>
      <c r="E71" s="105"/>
      <c r="F71" s="33"/>
      <c r="G71" s="34">
        <f t="shared" si="11"/>
        <v>0</v>
      </c>
      <c r="H71" s="34" t="b">
        <f t="shared" si="12"/>
        <v>0</v>
      </c>
      <c r="I71" s="110">
        <f t="shared" si="14"/>
        <v>0</v>
      </c>
      <c r="J71" s="33"/>
      <c r="K71" s="34">
        <f t="shared" si="15"/>
        <v>0</v>
      </c>
      <c r="L71" s="34" t="b">
        <f t="shared" si="20"/>
        <v>0</v>
      </c>
      <c r="M71" s="110">
        <f t="shared" si="16"/>
        <v>0</v>
      </c>
      <c r="N71" s="33"/>
      <c r="O71" s="34">
        <f t="shared" si="17"/>
        <v>0</v>
      </c>
      <c r="P71" s="34" t="b">
        <f t="shared" si="21"/>
        <v>0</v>
      </c>
      <c r="Q71" s="115">
        <f t="shared" si="18"/>
        <v>0</v>
      </c>
      <c r="R71" s="34">
        <f t="shared" si="13"/>
        <v>0</v>
      </c>
      <c r="S71" s="57">
        <f t="shared" si="19"/>
        <v>35</v>
      </c>
    </row>
    <row r="72" spans="1:19" ht="20.100000000000001" customHeight="1">
      <c r="A72" s="99">
        <v>71</v>
      </c>
      <c r="B72" s="100"/>
      <c r="C72" s="24"/>
      <c r="D72" s="38"/>
      <c r="E72" s="105"/>
      <c r="F72" s="33"/>
      <c r="G72" s="34">
        <f t="shared" si="11"/>
        <v>0</v>
      </c>
      <c r="H72" s="34" t="b">
        <f t="shared" si="12"/>
        <v>0</v>
      </c>
      <c r="I72" s="110">
        <f t="shared" si="14"/>
        <v>0</v>
      </c>
      <c r="J72" s="33"/>
      <c r="K72" s="34">
        <f t="shared" si="15"/>
        <v>0</v>
      </c>
      <c r="L72" s="34" t="b">
        <f t="shared" si="20"/>
        <v>0</v>
      </c>
      <c r="M72" s="110">
        <f t="shared" si="16"/>
        <v>0</v>
      </c>
      <c r="N72" s="33"/>
      <c r="O72" s="34">
        <f t="shared" si="17"/>
        <v>0</v>
      </c>
      <c r="P72" s="34" t="b">
        <f t="shared" si="21"/>
        <v>0</v>
      </c>
      <c r="Q72" s="115">
        <f t="shared" si="18"/>
        <v>0</v>
      </c>
      <c r="R72" s="34">
        <f t="shared" si="13"/>
        <v>0</v>
      </c>
      <c r="S72" s="57">
        <f t="shared" si="19"/>
        <v>35</v>
      </c>
    </row>
    <row r="73" spans="1:19" ht="20.100000000000001" customHeight="1">
      <c r="A73" s="99">
        <v>72</v>
      </c>
      <c r="B73" s="100"/>
      <c r="C73" s="24"/>
      <c r="D73" s="38"/>
      <c r="E73" s="105"/>
      <c r="F73" s="33"/>
      <c r="G73" s="34">
        <f t="shared" si="11"/>
        <v>0</v>
      </c>
      <c r="H73" s="34" t="b">
        <f t="shared" si="12"/>
        <v>0</v>
      </c>
      <c r="I73" s="110">
        <f t="shared" si="14"/>
        <v>0</v>
      </c>
      <c r="J73" s="33"/>
      <c r="K73" s="34">
        <f t="shared" si="15"/>
        <v>0</v>
      </c>
      <c r="L73" s="34" t="b">
        <f t="shared" si="20"/>
        <v>0</v>
      </c>
      <c r="M73" s="110">
        <f t="shared" si="16"/>
        <v>0</v>
      </c>
      <c r="N73" s="33"/>
      <c r="O73" s="34">
        <f t="shared" si="17"/>
        <v>0</v>
      </c>
      <c r="P73" s="34" t="b">
        <f t="shared" si="21"/>
        <v>0</v>
      </c>
      <c r="Q73" s="115">
        <f t="shared" si="18"/>
        <v>0</v>
      </c>
      <c r="R73" s="34">
        <f t="shared" si="13"/>
        <v>0</v>
      </c>
      <c r="S73" s="57">
        <f t="shared" si="19"/>
        <v>35</v>
      </c>
    </row>
    <row r="74" spans="1:19" ht="20.100000000000001" customHeight="1">
      <c r="A74" s="99">
        <v>73</v>
      </c>
      <c r="B74" s="100"/>
      <c r="C74" s="24"/>
      <c r="D74" s="38"/>
      <c r="E74" s="105"/>
      <c r="F74" s="33"/>
      <c r="G74" s="34">
        <f t="shared" si="11"/>
        <v>0</v>
      </c>
      <c r="H74" s="34" t="b">
        <f t="shared" si="12"/>
        <v>0</v>
      </c>
      <c r="I74" s="110">
        <f t="shared" si="14"/>
        <v>0</v>
      </c>
      <c r="J74" s="33"/>
      <c r="K74" s="34">
        <f t="shared" si="15"/>
        <v>0</v>
      </c>
      <c r="L74" s="34" t="b">
        <f t="shared" si="20"/>
        <v>0</v>
      </c>
      <c r="M74" s="110">
        <f t="shared" si="16"/>
        <v>0</v>
      </c>
      <c r="N74" s="33"/>
      <c r="O74" s="34">
        <f t="shared" si="17"/>
        <v>0</v>
      </c>
      <c r="P74" s="34" t="b">
        <f t="shared" si="21"/>
        <v>0</v>
      </c>
      <c r="Q74" s="115">
        <f t="shared" si="18"/>
        <v>0</v>
      </c>
      <c r="R74" s="34">
        <f t="shared" si="13"/>
        <v>0</v>
      </c>
      <c r="S74" s="57">
        <f t="shared" si="19"/>
        <v>35</v>
      </c>
    </row>
    <row r="75" spans="1:19" ht="20.100000000000001" customHeight="1">
      <c r="A75" s="99">
        <v>74</v>
      </c>
      <c r="B75" s="100"/>
      <c r="C75" s="24"/>
      <c r="D75" s="38"/>
      <c r="E75" s="105"/>
      <c r="F75" s="33"/>
      <c r="G75" s="34">
        <f t="shared" si="11"/>
        <v>0</v>
      </c>
      <c r="H75" s="34" t="b">
        <f t="shared" si="12"/>
        <v>0</v>
      </c>
      <c r="I75" s="110">
        <f t="shared" si="14"/>
        <v>0</v>
      </c>
      <c r="J75" s="33"/>
      <c r="K75" s="34">
        <f t="shared" si="15"/>
        <v>0</v>
      </c>
      <c r="L75" s="34" t="b">
        <f t="shared" si="20"/>
        <v>0</v>
      </c>
      <c r="M75" s="110">
        <f t="shared" si="16"/>
        <v>0</v>
      </c>
      <c r="N75" s="33"/>
      <c r="O75" s="34">
        <f t="shared" si="17"/>
        <v>0</v>
      </c>
      <c r="P75" s="34" t="b">
        <f t="shared" si="21"/>
        <v>0</v>
      </c>
      <c r="Q75" s="115">
        <f t="shared" si="18"/>
        <v>0</v>
      </c>
      <c r="R75" s="34">
        <f t="shared" si="13"/>
        <v>0</v>
      </c>
      <c r="S75" s="57">
        <f t="shared" si="19"/>
        <v>35</v>
      </c>
    </row>
    <row r="76" spans="1:19" ht="20.100000000000001" customHeight="1">
      <c r="A76" s="99">
        <v>75</v>
      </c>
      <c r="B76" s="100"/>
      <c r="C76" s="24"/>
      <c r="D76" s="38"/>
      <c r="E76" s="105"/>
      <c r="F76" s="33"/>
      <c r="G76" s="34">
        <f t="shared" si="11"/>
        <v>0</v>
      </c>
      <c r="H76" s="34" t="b">
        <f t="shared" si="12"/>
        <v>0</v>
      </c>
      <c r="I76" s="110">
        <f t="shared" si="14"/>
        <v>0</v>
      </c>
      <c r="J76" s="33"/>
      <c r="K76" s="34">
        <f t="shared" si="15"/>
        <v>0</v>
      </c>
      <c r="L76" s="34" t="b">
        <f t="shared" si="20"/>
        <v>0</v>
      </c>
      <c r="M76" s="110">
        <f t="shared" si="16"/>
        <v>0</v>
      </c>
      <c r="N76" s="33"/>
      <c r="O76" s="34">
        <f t="shared" si="17"/>
        <v>0</v>
      </c>
      <c r="P76" s="34" t="b">
        <f t="shared" si="21"/>
        <v>0</v>
      </c>
      <c r="Q76" s="115">
        <f t="shared" si="18"/>
        <v>0</v>
      </c>
      <c r="R76" s="34">
        <f t="shared" si="13"/>
        <v>0</v>
      </c>
      <c r="S76" s="57">
        <f t="shared" si="19"/>
        <v>35</v>
      </c>
    </row>
    <row r="77" spans="1:19" ht="20.100000000000001" customHeight="1">
      <c r="A77" s="99">
        <v>76</v>
      </c>
      <c r="B77" s="100"/>
      <c r="C77" s="24"/>
      <c r="D77" s="38"/>
      <c r="E77" s="105"/>
      <c r="F77" s="33"/>
      <c r="G77" s="34">
        <f t="shared" si="11"/>
        <v>0</v>
      </c>
      <c r="H77" s="34" t="b">
        <f t="shared" si="12"/>
        <v>0</v>
      </c>
      <c r="I77" s="110">
        <f t="shared" si="14"/>
        <v>0</v>
      </c>
      <c r="J77" s="33"/>
      <c r="K77" s="34">
        <f t="shared" si="15"/>
        <v>0</v>
      </c>
      <c r="L77" s="34" t="b">
        <f t="shared" si="20"/>
        <v>0</v>
      </c>
      <c r="M77" s="110">
        <f t="shared" si="16"/>
        <v>0</v>
      </c>
      <c r="N77" s="33"/>
      <c r="O77" s="34">
        <f t="shared" si="17"/>
        <v>0</v>
      </c>
      <c r="P77" s="34" t="b">
        <f t="shared" si="21"/>
        <v>0</v>
      </c>
      <c r="Q77" s="115">
        <f t="shared" si="18"/>
        <v>0</v>
      </c>
      <c r="R77" s="34">
        <f t="shared" si="13"/>
        <v>0</v>
      </c>
      <c r="S77" s="57">
        <f t="shared" si="19"/>
        <v>35</v>
      </c>
    </row>
    <row r="78" spans="1:19" ht="20.100000000000001" customHeight="1">
      <c r="A78" s="99">
        <v>77</v>
      </c>
      <c r="B78" s="100"/>
      <c r="C78" s="24"/>
      <c r="D78" s="38"/>
      <c r="E78" s="105"/>
      <c r="F78" s="33"/>
      <c r="G78" s="34">
        <f t="shared" si="11"/>
        <v>0</v>
      </c>
      <c r="H78" s="34" t="b">
        <f t="shared" si="12"/>
        <v>0</v>
      </c>
      <c r="I78" s="110">
        <f t="shared" si="14"/>
        <v>0</v>
      </c>
      <c r="J78" s="33"/>
      <c r="K78" s="34">
        <f t="shared" si="15"/>
        <v>0</v>
      </c>
      <c r="L78" s="34" t="b">
        <f t="shared" si="20"/>
        <v>0</v>
      </c>
      <c r="M78" s="110">
        <f t="shared" si="16"/>
        <v>0</v>
      </c>
      <c r="N78" s="33"/>
      <c r="O78" s="34">
        <f t="shared" si="17"/>
        <v>0</v>
      </c>
      <c r="P78" s="34" t="b">
        <f t="shared" si="21"/>
        <v>0</v>
      </c>
      <c r="Q78" s="115">
        <f t="shared" si="18"/>
        <v>0</v>
      </c>
      <c r="R78" s="34">
        <f t="shared" si="13"/>
        <v>0</v>
      </c>
      <c r="S78" s="57">
        <f t="shared" si="19"/>
        <v>35</v>
      </c>
    </row>
    <row r="79" spans="1:19" ht="20.100000000000001" customHeight="1">
      <c r="A79" s="99">
        <v>78</v>
      </c>
      <c r="B79" s="100"/>
      <c r="C79" s="24"/>
      <c r="D79" s="38"/>
      <c r="E79" s="105"/>
      <c r="F79" s="33"/>
      <c r="G79" s="34">
        <f t="shared" si="11"/>
        <v>0</v>
      </c>
      <c r="H79" s="34" t="b">
        <f t="shared" si="12"/>
        <v>0</v>
      </c>
      <c r="I79" s="110">
        <f t="shared" si="14"/>
        <v>0</v>
      </c>
      <c r="J79" s="33"/>
      <c r="K79" s="34">
        <f t="shared" si="15"/>
        <v>0</v>
      </c>
      <c r="L79" s="34" t="b">
        <f t="shared" si="20"/>
        <v>0</v>
      </c>
      <c r="M79" s="110">
        <f t="shared" si="16"/>
        <v>0</v>
      </c>
      <c r="N79" s="33"/>
      <c r="O79" s="34">
        <f t="shared" si="17"/>
        <v>0</v>
      </c>
      <c r="P79" s="34" t="b">
        <f t="shared" si="21"/>
        <v>0</v>
      </c>
      <c r="Q79" s="115">
        <f t="shared" si="18"/>
        <v>0</v>
      </c>
      <c r="R79" s="34">
        <f t="shared" si="13"/>
        <v>0</v>
      </c>
      <c r="S79" s="57">
        <f t="shared" si="19"/>
        <v>35</v>
      </c>
    </row>
    <row r="80" spans="1:19" ht="20.100000000000001" customHeight="1">
      <c r="A80" s="99">
        <v>79</v>
      </c>
      <c r="B80" s="100"/>
      <c r="C80" s="24"/>
      <c r="D80" s="38"/>
      <c r="E80" s="105"/>
      <c r="F80" s="33"/>
      <c r="G80" s="34">
        <f t="shared" si="11"/>
        <v>0</v>
      </c>
      <c r="H80" s="34" t="b">
        <f t="shared" si="12"/>
        <v>0</v>
      </c>
      <c r="I80" s="110">
        <f t="shared" si="14"/>
        <v>0</v>
      </c>
      <c r="J80" s="33"/>
      <c r="K80" s="34">
        <f t="shared" si="15"/>
        <v>0</v>
      </c>
      <c r="L80" s="34" t="b">
        <f t="shared" si="20"/>
        <v>0</v>
      </c>
      <c r="M80" s="110">
        <f t="shared" si="16"/>
        <v>0</v>
      </c>
      <c r="N80" s="33"/>
      <c r="O80" s="34">
        <f t="shared" si="17"/>
        <v>0</v>
      </c>
      <c r="P80" s="34" t="b">
        <f t="shared" si="21"/>
        <v>0</v>
      </c>
      <c r="Q80" s="115">
        <f t="shared" si="18"/>
        <v>0</v>
      </c>
      <c r="R80" s="34">
        <f t="shared" si="13"/>
        <v>0</v>
      </c>
      <c r="S80" s="57">
        <f t="shared" si="19"/>
        <v>35</v>
      </c>
    </row>
    <row r="81" spans="1:19" ht="20.100000000000001" customHeight="1">
      <c r="A81" s="99">
        <v>80</v>
      </c>
      <c r="B81" s="100"/>
      <c r="C81" s="24"/>
      <c r="D81" s="38"/>
      <c r="E81" s="105"/>
      <c r="F81" s="33"/>
      <c r="G81" s="34">
        <f t="shared" si="11"/>
        <v>0</v>
      </c>
      <c r="H81" s="34" t="b">
        <f t="shared" si="12"/>
        <v>0</v>
      </c>
      <c r="I81" s="110">
        <f t="shared" si="14"/>
        <v>0</v>
      </c>
      <c r="J81" s="33"/>
      <c r="K81" s="34">
        <f t="shared" si="15"/>
        <v>0</v>
      </c>
      <c r="L81" s="34" t="b">
        <f t="shared" si="20"/>
        <v>0</v>
      </c>
      <c r="M81" s="110">
        <f t="shared" si="16"/>
        <v>0</v>
      </c>
      <c r="N81" s="33"/>
      <c r="O81" s="34">
        <f t="shared" si="17"/>
        <v>0</v>
      </c>
      <c r="P81" s="34" t="b">
        <f t="shared" si="21"/>
        <v>0</v>
      </c>
      <c r="Q81" s="115">
        <f t="shared" si="18"/>
        <v>0</v>
      </c>
      <c r="R81" s="34">
        <f t="shared" si="13"/>
        <v>0</v>
      </c>
      <c r="S81" s="57">
        <f t="shared" si="19"/>
        <v>35</v>
      </c>
    </row>
    <row r="82" spans="1:19" ht="20.100000000000001" customHeight="1">
      <c r="A82" s="99">
        <v>81</v>
      </c>
      <c r="B82" s="100"/>
      <c r="C82" s="24"/>
      <c r="D82" s="38"/>
      <c r="E82" s="105"/>
      <c r="F82" s="33"/>
      <c r="G82" s="34">
        <f t="shared" si="11"/>
        <v>0</v>
      </c>
      <c r="H82" s="34" t="b">
        <f t="shared" si="12"/>
        <v>0</v>
      </c>
      <c r="I82" s="110">
        <f t="shared" si="14"/>
        <v>0</v>
      </c>
      <c r="J82" s="33"/>
      <c r="K82" s="34">
        <f t="shared" si="15"/>
        <v>0</v>
      </c>
      <c r="L82" s="34" t="b">
        <f t="shared" si="20"/>
        <v>0</v>
      </c>
      <c r="M82" s="110">
        <f t="shared" si="16"/>
        <v>0</v>
      </c>
      <c r="N82" s="33"/>
      <c r="O82" s="34">
        <f t="shared" si="17"/>
        <v>0</v>
      </c>
      <c r="P82" s="34" t="b">
        <f t="shared" si="21"/>
        <v>0</v>
      </c>
      <c r="Q82" s="115">
        <f t="shared" si="18"/>
        <v>0</v>
      </c>
      <c r="R82" s="34">
        <f t="shared" si="13"/>
        <v>0</v>
      </c>
      <c r="S82" s="57">
        <f t="shared" si="19"/>
        <v>35</v>
      </c>
    </row>
    <row r="83" spans="1:19" ht="20.100000000000001" customHeight="1">
      <c r="A83" s="99">
        <v>82</v>
      </c>
      <c r="B83" s="100"/>
      <c r="C83" s="24"/>
      <c r="D83" s="38"/>
      <c r="E83" s="105"/>
      <c r="F83" s="33"/>
      <c r="G83" s="34">
        <f t="shared" si="11"/>
        <v>0</v>
      </c>
      <c r="H83" s="34" t="b">
        <f t="shared" si="12"/>
        <v>0</v>
      </c>
      <c r="I83" s="110">
        <f t="shared" si="14"/>
        <v>0</v>
      </c>
      <c r="J83" s="33"/>
      <c r="K83" s="34">
        <f t="shared" si="15"/>
        <v>0</v>
      </c>
      <c r="L83" s="34" t="b">
        <f t="shared" si="20"/>
        <v>0</v>
      </c>
      <c r="M83" s="110">
        <f t="shared" si="16"/>
        <v>0</v>
      </c>
      <c r="N83" s="33"/>
      <c r="O83" s="34">
        <f t="shared" si="17"/>
        <v>0</v>
      </c>
      <c r="P83" s="34" t="b">
        <f t="shared" si="21"/>
        <v>0</v>
      </c>
      <c r="Q83" s="115">
        <f t="shared" si="18"/>
        <v>0</v>
      </c>
      <c r="R83" s="34">
        <f t="shared" si="13"/>
        <v>0</v>
      </c>
      <c r="S83" s="57">
        <f t="shared" si="19"/>
        <v>35</v>
      </c>
    </row>
    <row r="84" spans="1:19" ht="20.100000000000001" customHeight="1">
      <c r="A84" s="99">
        <v>83</v>
      </c>
      <c r="B84" s="100"/>
      <c r="C84" s="24"/>
      <c r="D84" s="38"/>
      <c r="E84" s="105"/>
      <c r="F84" s="33"/>
      <c r="G84" s="34">
        <f t="shared" si="11"/>
        <v>0</v>
      </c>
      <c r="H84" s="34" t="b">
        <f t="shared" si="12"/>
        <v>0</v>
      </c>
      <c r="I84" s="110">
        <f t="shared" si="14"/>
        <v>0</v>
      </c>
      <c r="J84" s="33"/>
      <c r="K84" s="34">
        <f t="shared" si="15"/>
        <v>0</v>
      </c>
      <c r="L84" s="34" t="b">
        <f t="shared" si="20"/>
        <v>0</v>
      </c>
      <c r="M84" s="110">
        <f t="shared" si="16"/>
        <v>0</v>
      </c>
      <c r="N84" s="33"/>
      <c r="O84" s="34">
        <f t="shared" si="17"/>
        <v>0</v>
      </c>
      <c r="P84" s="34" t="b">
        <f t="shared" si="21"/>
        <v>0</v>
      </c>
      <c r="Q84" s="115">
        <f t="shared" si="18"/>
        <v>0</v>
      </c>
      <c r="R84" s="34">
        <f t="shared" si="13"/>
        <v>0</v>
      </c>
      <c r="S84" s="57">
        <f t="shared" si="19"/>
        <v>35</v>
      </c>
    </row>
    <row r="85" spans="1:19" ht="20.100000000000001" customHeight="1">
      <c r="A85" s="99">
        <v>84</v>
      </c>
      <c r="B85" s="100"/>
      <c r="C85" s="24"/>
      <c r="D85" s="38"/>
      <c r="E85" s="105"/>
      <c r="F85" s="33"/>
      <c r="G85" s="34">
        <f t="shared" si="11"/>
        <v>0</v>
      </c>
      <c r="H85" s="34" t="b">
        <f t="shared" si="12"/>
        <v>0</v>
      </c>
      <c r="I85" s="110">
        <f t="shared" si="14"/>
        <v>0</v>
      </c>
      <c r="J85" s="33"/>
      <c r="K85" s="34">
        <f t="shared" si="15"/>
        <v>0</v>
      </c>
      <c r="L85" s="34" t="b">
        <f t="shared" si="20"/>
        <v>0</v>
      </c>
      <c r="M85" s="110">
        <f t="shared" si="16"/>
        <v>0</v>
      </c>
      <c r="N85" s="33"/>
      <c r="O85" s="34">
        <f t="shared" si="17"/>
        <v>0</v>
      </c>
      <c r="P85" s="34" t="b">
        <f t="shared" si="21"/>
        <v>0</v>
      </c>
      <c r="Q85" s="115">
        <f t="shared" si="18"/>
        <v>0</v>
      </c>
      <c r="R85" s="34">
        <f t="shared" si="13"/>
        <v>0</v>
      </c>
      <c r="S85" s="57">
        <f t="shared" si="19"/>
        <v>35</v>
      </c>
    </row>
    <row r="86" spans="1:19" ht="20.100000000000001" customHeight="1">
      <c r="A86" s="99">
        <v>85</v>
      </c>
      <c r="B86" s="100"/>
      <c r="C86" s="24"/>
      <c r="D86" s="38"/>
      <c r="E86" s="105"/>
      <c r="F86" s="33"/>
      <c r="G86" s="34">
        <f t="shared" si="11"/>
        <v>0</v>
      </c>
      <c r="H86" s="34" t="b">
        <f t="shared" si="12"/>
        <v>0</v>
      </c>
      <c r="I86" s="110">
        <f t="shared" si="14"/>
        <v>0</v>
      </c>
      <c r="J86" s="33"/>
      <c r="K86" s="34">
        <f t="shared" si="15"/>
        <v>0</v>
      </c>
      <c r="L86" s="34" t="b">
        <f t="shared" si="20"/>
        <v>0</v>
      </c>
      <c r="M86" s="110">
        <f t="shared" si="16"/>
        <v>0</v>
      </c>
      <c r="N86" s="33"/>
      <c r="O86" s="34">
        <f t="shared" si="17"/>
        <v>0</v>
      </c>
      <c r="P86" s="34" t="b">
        <f t="shared" si="21"/>
        <v>0</v>
      </c>
      <c r="Q86" s="115">
        <f t="shared" si="18"/>
        <v>0</v>
      </c>
      <c r="R86" s="34">
        <f t="shared" si="13"/>
        <v>0</v>
      </c>
      <c r="S86" s="57">
        <f t="shared" si="19"/>
        <v>35</v>
      </c>
    </row>
    <row r="87" spans="1:19" ht="20.100000000000001" customHeight="1">
      <c r="A87" s="99">
        <v>86</v>
      </c>
      <c r="B87" s="100"/>
      <c r="C87" s="24"/>
      <c r="D87" s="38"/>
      <c r="E87" s="105"/>
      <c r="F87" s="33"/>
      <c r="G87" s="34">
        <f t="shared" si="11"/>
        <v>0</v>
      </c>
      <c r="H87" s="34" t="b">
        <f t="shared" si="12"/>
        <v>0</v>
      </c>
      <c r="I87" s="110">
        <f t="shared" si="14"/>
        <v>0</v>
      </c>
      <c r="J87" s="33"/>
      <c r="K87" s="34">
        <f t="shared" si="15"/>
        <v>0</v>
      </c>
      <c r="L87" s="34" t="b">
        <f t="shared" si="20"/>
        <v>0</v>
      </c>
      <c r="M87" s="110">
        <f t="shared" si="16"/>
        <v>0</v>
      </c>
      <c r="N87" s="33"/>
      <c r="O87" s="34">
        <f t="shared" si="17"/>
        <v>0</v>
      </c>
      <c r="P87" s="34" t="b">
        <f t="shared" si="21"/>
        <v>0</v>
      </c>
      <c r="Q87" s="115">
        <f t="shared" si="18"/>
        <v>0</v>
      </c>
      <c r="R87" s="34">
        <f t="shared" si="13"/>
        <v>0</v>
      </c>
      <c r="S87" s="57">
        <f t="shared" si="19"/>
        <v>35</v>
      </c>
    </row>
    <row r="88" spans="1:19" ht="20.100000000000001" customHeight="1">
      <c r="A88" s="99">
        <v>87</v>
      </c>
      <c r="B88" s="100"/>
      <c r="C88" s="24"/>
      <c r="D88" s="38"/>
      <c r="E88" s="105"/>
      <c r="F88" s="33"/>
      <c r="G88" s="34">
        <f t="shared" si="11"/>
        <v>0</v>
      </c>
      <c r="H88" s="34" t="b">
        <f t="shared" si="12"/>
        <v>0</v>
      </c>
      <c r="I88" s="110">
        <f t="shared" si="14"/>
        <v>0</v>
      </c>
      <c r="J88" s="33"/>
      <c r="K88" s="34">
        <f t="shared" si="15"/>
        <v>0</v>
      </c>
      <c r="L88" s="34" t="b">
        <f t="shared" si="20"/>
        <v>0</v>
      </c>
      <c r="M88" s="110">
        <f t="shared" si="16"/>
        <v>0</v>
      </c>
      <c r="N88" s="33"/>
      <c r="O88" s="34">
        <f t="shared" si="17"/>
        <v>0</v>
      </c>
      <c r="P88" s="34" t="b">
        <f t="shared" si="21"/>
        <v>0</v>
      </c>
      <c r="Q88" s="115">
        <f t="shared" si="18"/>
        <v>0</v>
      </c>
      <c r="R88" s="34">
        <f t="shared" si="13"/>
        <v>0</v>
      </c>
      <c r="S88" s="57">
        <f t="shared" si="19"/>
        <v>35</v>
      </c>
    </row>
    <row r="89" spans="1:19" ht="20.100000000000001" customHeight="1">
      <c r="A89" s="99">
        <v>88</v>
      </c>
      <c r="B89" s="100"/>
      <c r="C89" s="24"/>
      <c r="D89" s="38"/>
      <c r="E89" s="105"/>
      <c r="F89" s="33"/>
      <c r="G89" s="34">
        <f t="shared" si="11"/>
        <v>0</v>
      </c>
      <c r="H89" s="34" t="b">
        <f t="shared" si="12"/>
        <v>0</v>
      </c>
      <c r="I89" s="110">
        <f t="shared" si="14"/>
        <v>0</v>
      </c>
      <c r="J89" s="33"/>
      <c r="K89" s="34">
        <f t="shared" si="15"/>
        <v>0</v>
      </c>
      <c r="L89" s="34" t="b">
        <f t="shared" si="20"/>
        <v>0</v>
      </c>
      <c r="M89" s="110">
        <f t="shared" si="16"/>
        <v>0</v>
      </c>
      <c r="N89" s="33"/>
      <c r="O89" s="34">
        <f t="shared" si="17"/>
        <v>0</v>
      </c>
      <c r="P89" s="34" t="b">
        <f t="shared" si="21"/>
        <v>0</v>
      </c>
      <c r="Q89" s="115">
        <f t="shared" si="18"/>
        <v>0</v>
      </c>
      <c r="R89" s="34">
        <f t="shared" si="13"/>
        <v>0</v>
      </c>
      <c r="S89" s="57">
        <f t="shared" si="19"/>
        <v>35</v>
      </c>
    </row>
    <row r="90" spans="1:19" ht="20.100000000000001" customHeight="1">
      <c r="A90" s="99">
        <v>89</v>
      </c>
      <c r="B90" s="100"/>
      <c r="C90" s="24"/>
      <c r="D90" s="38"/>
      <c r="E90" s="105"/>
      <c r="F90" s="33"/>
      <c r="G90" s="34">
        <f t="shared" si="11"/>
        <v>0</v>
      </c>
      <c r="H90" s="34" t="b">
        <f t="shared" si="12"/>
        <v>0</v>
      </c>
      <c r="I90" s="110">
        <f t="shared" si="14"/>
        <v>0</v>
      </c>
      <c r="J90" s="33"/>
      <c r="K90" s="34">
        <f t="shared" si="15"/>
        <v>0</v>
      </c>
      <c r="L90" s="34" t="b">
        <f t="shared" si="20"/>
        <v>0</v>
      </c>
      <c r="M90" s="110">
        <f t="shared" si="16"/>
        <v>0</v>
      </c>
      <c r="N90" s="33"/>
      <c r="O90" s="34">
        <f t="shared" si="17"/>
        <v>0</v>
      </c>
      <c r="P90" s="34" t="b">
        <f t="shared" si="21"/>
        <v>0</v>
      </c>
      <c r="Q90" s="115">
        <f t="shared" si="18"/>
        <v>0</v>
      </c>
      <c r="R90" s="34">
        <f t="shared" si="13"/>
        <v>0</v>
      </c>
      <c r="S90" s="57">
        <f t="shared" si="19"/>
        <v>35</v>
      </c>
    </row>
    <row r="91" spans="1:19" ht="20.100000000000001" customHeight="1">
      <c r="A91" s="99">
        <v>90</v>
      </c>
      <c r="B91" s="100"/>
      <c r="C91" s="24"/>
      <c r="D91" s="38"/>
      <c r="E91" s="105"/>
      <c r="F91" s="33"/>
      <c r="G91" s="34">
        <f t="shared" si="11"/>
        <v>0</v>
      </c>
      <c r="H91" s="34" t="b">
        <f t="shared" si="12"/>
        <v>0</v>
      </c>
      <c r="I91" s="110">
        <f t="shared" si="14"/>
        <v>0</v>
      </c>
      <c r="J91" s="33"/>
      <c r="K91" s="34">
        <f t="shared" si="15"/>
        <v>0</v>
      </c>
      <c r="L91" s="34" t="b">
        <f t="shared" si="20"/>
        <v>0</v>
      </c>
      <c r="M91" s="110">
        <f t="shared" si="16"/>
        <v>0</v>
      </c>
      <c r="N91" s="33"/>
      <c r="O91" s="34">
        <f t="shared" si="17"/>
        <v>0</v>
      </c>
      <c r="P91" s="34" t="b">
        <f t="shared" si="21"/>
        <v>0</v>
      </c>
      <c r="Q91" s="115">
        <f t="shared" si="18"/>
        <v>0</v>
      </c>
      <c r="R91" s="34">
        <f t="shared" si="13"/>
        <v>0</v>
      </c>
      <c r="S91" s="57">
        <f t="shared" si="19"/>
        <v>35</v>
      </c>
    </row>
    <row r="92" spans="1:19" ht="20.100000000000001" customHeight="1">
      <c r="A92" s="99">
        <v>91</v>
      </c>
      <c r="B92" s="100"/>
      <c r="C92" s="24"/>
      <c r="D92" s="38"/>
      <c r="E92" s="105"/>
      <c r="F92" s="33"/>
      <c r="G92" s="34">
        <f t="shared" si="11"/>
        <v>0</v>
      </c>
      <c r="H92" s="34" t="b">
        <f t="shared" si="12"/>
        <v>0</v>
      </c>
      <c r="I92" s="110">
        <f t="shared" si="14"/>
        <v>0</v>
      </c>
      <c r="J92" s="33"/>
      <c r="K92" s="34">
        <f t="shared" si="15"/>
        <v>0</v>
      </c>
      <c r="L92" s="34" t="b">
        <f t="shared" si="20"/>
        <v>0</v>
      </c>
      <c r="M92" s="110">
        <f t="shared" si="16"/>
        <v>0</v>
      </c>
      <c r="N92" s="33"/>
      <c r="O92" s="34">
        <f t="shared" si="17"/>
        <v>0</v>
      </c>
      <c r="P92" s="34" t="b">
        <f t="shared" si="21"/>
        <v>0</v>
      </c>
      <c r="Q92" s="115">
        <f t="shared" si="18"/>
        <v>0</v>
      </c>
      <c r="R92" s="34">
        <f t="shared" si="13"/>
        <v>0</v>
      </c>
      <c r="S92" s="57">
        <f t="shared" si="19"/>
        <v>35</v>
      </c>
    </row>
    <row r="93" spans="1:19" ht="20.100000000000001" customHeight="1">
      <c r="A93" s="99">
        <v>92</v>
      </c>
      <c r="B93" s="100"/>
      <c r="C93" s="24"/>
      <c r="D93" s="38"/>
      <c r="E93" s="105"/>
      <c r="F93" s="33"/>
      <c r="G93" s="34">
        <f t="shared" si="11"/>
        <v>0</v>
      </c>
      <c r="H93" s="34" t="b">
        <f t="shared" si="12"/>
        <v>0</v>
      </c>
      <c r="I93" s="110">
        <f t="shared" si="14"/>
        <v>0</v>
      </c>
      <c r="J93" s="33"/>
      <c r="K93" s="34">
        <f t="shared" si="15"/>
        <v>0</v>
      </c>
      <c r="L93" s="34" t="b">
        <f t="shared" si="20"/>
        <v>0</v>
      </c>
      <c r="M93" s="110">
        <f t="shared" si="16"/>
        <v>0</v>
      </c>
      <c r="N93" s="33"/>
      <c r="O93" s="34">
        <f t="shared" si="17"/>
        <v>0</v>
      </c>
      <c r="P93" s="34" t="b">
        <f t="shared" si="21"/>
        <v>0</v>
      </c>
      <c r="Q93" s="115">
        <f t="shared" si="18"/>
        <v>0</v>
      </c>
      <c r="R93" s="34">
        <f t="shared" si="13"/>
        <v>0</v>
      </c>
      <c r="S93" s="57">
        <f t="shared" si="19"/>
        <v>35</v>
      </c>
    </row>
    <row r="94" spans="1:19" ht="20.100000000000001" customHeight="1">
      <c r="A94" s="99">
        <v>93</v>
      </c>
      <c r="B94" s="100"/>
      <c r="C94" s="24"/>
      <c r="D94" s="38"/>
      <c r="E94" s="105"/>
      <c r="F94" s="33"/>
      <c r="G94" s="34">
        <f t="shared" si="11"/>
        <v>0</v>
      </c>
      <c r="H94" s="34" t="b">
        <f t="shared" si="12"/>
        <v>0</v>
      </c>
      <c r="I94" s="110">
        <f t="shared" si="14"/>
        <v>0</v>
      </c>
      <c r="J94" s="33"/>
      <c r="K94" s="34">
        <f t="shared" si="15"/>
        <v>0</v>
      </c>
      <c r="L94" s="34" t="b">
        <f t="shared" si="20"/>
        <v>0</v>
      </c>
      <c r="M94" s="110">
        <f t="shared" si="16"/>
        <v>0</v>
      </c>
      <c r="N94" s="33"/>
      <c r="O94" s="34">
        <f t="shared" si="17"/>
        <v>0</v>
      </c>
      <c r="P94" s="34" t="b">
        <f t="shared" si="21"/>
        <v>0</v>
      </c>
      <c r="Q94" s="115">
        <f t="shared" si="18"/>
        <v>0</v>
      </c>
      <c r="R94" s="34">
        <f t="shared" si="13"/>
        <v>0</v>
      </c>
      <c r="S94" s="57">
        <f t="shared" si="19"/>
        <v>35</v>
      </c>
    </row>
    <row r="95" spans="1:19" ht="20.100000000000001" customHeight="1">
      <c r="A95" s="99">
        <v>94</v>
      </c>
      <c r="B95" s="100"/>
      <c r="C95" s="24"/>
      <c r="D95" s="38"/>
      <c r="E95" s="105"/>
      <c r="F95" s="33"/>
      <c r="G95" s="34">
        <f t="shared" si="11"/>
        <v>0</v>
      </c>
      <c r="H95" s="34" t="b">
        <f t="shared" si="12"/>
        <v>0</v>
      </c>
      <c r="I95" s="110">
        <f t="shared" si="14"/>
        <v>0</v>
      </c>
      <c r="J95" s="33"/>
      <c r="K95" s="34">
        <f t="shared" si="15"/>
        <v>0</v>
      </c>
      <c r="L95" s="34" t="b">
        <f t="shared" si="20"/>
        <v>0</v>
      </c>
      <c r="M95" s="110">
        <f t="shared" si="16"/>
        <v>0</v>
      </c>
      <c r="N95" s="33"/>
      <c r="O95" s="34">
        <f t="shared" si="17"/>
        <v>0</v>
      </c>
      <c r="P95" s="34" t="b">
        <f t="shared" si="21"/>
        <v>0</v>
      </c>
      <c r="Q95" s="115">
        <f t="shared" si="18"/>
        <v>0</v>
      </c>
      <c r="R95" s="34">
        <f t="shared" si="13"/>
        <v>0</v>
      </c>
      <c r="S95" s="57">
        <f t="shared" si="19"/>
        <v>35</v>
      </c>
    </row>
    <row r="96" spans="1:19" ht="20.100000000000001" customHeight="1">
      <c r="A96" s="99">
        <v>95</v>
      </c>
      <c r="B96" s="100"/>
      <c r="C96" s="24"/>
      <c r="D96" s="38"/>
      <c r="E96" s="105"/>
      <c r="F96" s="33"/>
      <c r="G96" s="34">
        <f t="shared" si="11"/>
        <v>0</v>
      </c>
      <c r="H96" s="34" t="b">
        <f t="shared" si="12"/>
        <v>0</v>
      </c>
      <c r="I96" s="110">
        <f t="shared" si="14"/>
        <v>0</v>
      </c>
      <c r="J96" s="33"/>
      <c r="K96" s="34">
        <f t="shared" si="15"/>
        <v>0</v>
      </c>
      <c r="L96" s="34" t="b">
        <f t="shared" si="20"/>
        <v>0</v>
      </c>
      <c r="M96" s="110">
        <f t="shared" si="16"/>
        <v>0</v>
      </c>
      <c r="N96" s="33"/>
      <c r="O96" s="34">
        <f t="shared" si="17"/>
        <v>0</v>
      </c>
      <c r="P96" s="34" t="b">
        <f t="shared" si="21"/>
        <v>0</v>
      </c>
      <c r="Q96" s="115">
        <f t="shared" si="18"/>
        <v>0</v>
      </c>
      <c r="R96" s="34">
        <f t="shared" si="13"/>
        <v>0</v>
      </c>
      <c r="S96" s="57">
        <f t="shared" si="19"/>
        <v>35</v>
      </c>
    </row>
    <row r="97" spans="1:19" ht="20.100000000000001" customHeight="1">
      <c r="A97" s="99">
        <v>96</v>
      </c>
      <c r="B97" s="100"/>
      <c r="C97" s="24"/>
      <c r="D97" s="38"/>
      <c r="E97" s="105"/>
      <c r="F97" s="33"/>
      <c r="G97" s="34">
        <f t="shared" si="11"/>
        <v>0</v>
      </c>
      <c r="H97" s="34" t="b">
        <f t="shared" si="12"/>
        <v>0</v>
      </c>
      <c r="I97" s="110">
        <f t="shared" si="14"/>
        <v>0</v>
      </c>
      <c r="J97" s="33"/>
      <c r="K97" s="34">
        <f t="shared" si="15"/>
        <v>0</v>
      </c>
      <c r="L97" s="34" t="b">
        <f t="shared" si="20"/>
        <v>0</v>
      </c>
      <c r="M97" s="110">
        <f t="shared" si="16"/>
        <v>0</v>
      </c>
      <c r="N97" s="33"/>
      <c r="O97" s="34">
        <f t="shared" si="17"/>
        <v>0</v>
      </c>
      <c r="P97" s="34" t="b">
        <f t="shared" si="21"/>
        <v>0</v>
      </c>
      <c r="Q97" s="115">
        <f t="shared" si="18"/>
        <v>0</v>
      </c>
      <c r="R97" s="34">
        <f t="shared" si="13"/>
        <v>0</v>
      </c>
      <c r="S97" s="57">
        <f t="shared" si="19"/>
        <v>35</v>
      </c>
    </row>
    <row r="98" spans="1:19" ht="20.100000000000001" customHeight="1">
      <c r="A98" s="99">
        <v>97</v>
      </c>
      <c r="B98" s="100"/>
      <c r="C98" s="24"/>
      <c r="D98" s="38"/>
      <c r="E98" s="105"/>
      <c r="F98" s="33"/>
      <c r="G98" s="34">
        <f t="shared" si="11"/>
        <v>0</v>
      </c>
      <c r="H98" s="34" t="b">
        <f t="shared" si="12"/>
        <v>0</v>
      </c>
      <c r="I98" s="110">
        <f t="shared" si="14"/>
        <v>0</v>
      </c>
      <c r="J98" s="33"/>
      <c r="K98" s="34">
        <f t="shared" si="15"/>
        <v>0</v>
      </c>
      <c r="L98" s="34" t="b">
        <f t="shared" si="20"/>
        <v>0</v>
      </c>
      <c r="M98" s="110">
        <f t="shared" si="16"/>
        <v>0</v>
      </c>
      <c r="N98" s="33"/>
      <c r="O98" s="34">
        <f t="shared" si="17"/>
        <v>0</v>
      </c>
      <c r="P98" s="34" t="b">
        <f t="shared" si="21"/>
        <v>0</v>
      </c>
      <c r="Q98" s="115">
        <f t="shared" si="18"/>
        <v>0</v>
      </c>
      <c r="R98" s="34">
        <f t="shared" si="13"/>
        <v>0</v>
      </c>
      <c r="S98" s="57">
        <f t="shared" si="19"/>
        <v>35</v>
      </c>
    </row>
    <row r="99" spans="1:19" ht="20.100000000000001" customHeight="1">
      <c r="A99" s="99">
        <v>98</v>
      </c>
      <c r="B99" s="100"/>
      <c r="C99" s="24"/>
      <c r="D99" s="38"/>
      <c r="E99" s="105"/>
      <c r="F99" s="33"/>
      <c r="G99" s="34">
        <f t="shared" si="11"/>
        <v>0</v>
      </c>
      <c r="H99" s="34" t="b">
        <f t="shared" si="12"/>
        <v>0</v>
      </c>
      <c r="I99" s="110">
        <f t="shared" si="14"/>
        <v>0</v>
      </c>
      <c r="J99" s="33"/>
      <c r="K99" s="34">
        <f t="shared" si="15"/>
        <v>0</v>
      </c>
      <c r="L99" s="34" t="b">
        <f t="shared" si="20"/>
        <v>0</v>
      </c>
      <c r="M99" s="110">
        <f t="shared" si="16"/>
        <v>0</v>
      </c>
      <c r="N99" s="33"/>
      <c r="O99" s="34">
        <f t="shared" si="17"/>
        <v>0</v>
      </c>
      <c r="P99" s="34" t="b">
        <f t="shared" si="21"/>
        <v>0</v>
      </c>
      <c r="Q99" s="115">
        <f t="shared" si="18"/>
        <v>0</v>
      </c>
      <c r="R99" s="34">
        <f t="shared" si="13"/>
        <v>0</v>
      </c>
      <c r="S99" s="57">
        <f t="shared" si="19"/>
        <v>35</v>
      </c>
    </row>
    <row r="100" spans="1:19" ht="20.100000000000001" customHeight="1">
      <c r="A100" s="99">
        <v>99</v>
      </c>
      <c r="B100" s="100"/>
      <c r="C100" s="24"/>
      <c r="D100" s="38"/>
      <c r="E100" s="105"/>
      <c r="F100" s="33"/>
      <c r="G100" s="34">
        <f t="shared" si="11"/>
        <v>0</v>
      </c>
      <c r="H100" s="34" t="b">
        <f t="shared" si="12"/>
        <v>0</v>
      </c>
      <c r="I100" s="110">
        <f t="shared" si="14"/>
        <v>0</v>
      </c>
      <c r="J100" s="33"/>
      <c r="K100" s="34">
        <f t="shared" si="15"/>
        <v>0</v>
      </c>
      <c r="L100" s="34" t="b">
        <f t="shared" si="20"/>
        <v>0</v>
      </c>
      <c r="M100" s="110">
        <f t="shared" si="16"/>
        <v>0</v>
      </c>
      <c r="N100" s="33"/>
      <c r="O100" s="34">
        <f t="shared" si="17"/>
        <v>0</v>
      </c>
      <c r="P100" s="34" t="b">
        <f t="shared" si="21"/>
        <v>0</v>
      </c>
      <c r="Q100" s="115">
        <f t="shared" si="18"/>
        <v>0</v>
      </c>
      <c r="R100" s="34">
        <f t="shared" si="13"/>
        <v>0</v>
      </c>
      <c r="S100" s="57">
        <f t="shared" si="19"/>
        <v>35</v>
      </c>
    </row>
    <row r="101" spans="1:19" ht="20.100000000000001" customHeight="1">
      <c r="A101" s="116">
        <v>100</v>
      </c>
      <c r="B101" s="117"/>
      <c r="C101" s="60"/>
      <c r="D101" s="61"/>
      <c r="E101" s="118"/>
      <c r="F101" s="62"/>
      <c r="G101" s="63">
        <f t="shared" si="11"/>
        <v>0</v>
      </c>
      <c r="H101" s="63" t="b">
        <f t="shared" si="12"/>
        <v>0</v>
      </c>
      <c r="I101" s="119">
        <f t="shared" si="14"/>
        <v>0</v>
      </c>
      <c r="J101" s="62"/>
      <c r="K101" s="63">
        <f t="shared" si="15"/>
        <v>0</v>
      </c>
      <c r="L101" s="63" t="b">
        <f t="shared" si="20"/>
        <v>0</v>
      </c>
      <c r="M101" s="119">
        <f t="shared" si="16"/>
        <v>0</v>
      </c>
      <c r="N101" s="62"/>
      <c r="O101" s="63">
        <f t="shared" si="17"/>
        <v>0</v>
      </c>
      <c r="P101" s="63" t="b">
        <f t="shared" si="21"/>
        <v>0</v>
      </c>
      <c r="Q101" s="120">
        <f t="shared" si="18"/>
        <v>0</v>
      </c>
      <c r="R101" s="63">
        <f t="shared" si="13"/>
        <v>0</v>
      </c>
      <c r="S101" s="67">
        <f t="shared" si="19"/>
        <v>35</v>
      </c>
    </row>
  </sheetData>
  <sheetProtection algorithmName="SHA-512" hashValue="G7IrBKcIqVWgB34V3NhrTkFBZsXoT5KM7pWICUTqZc3QDSE+fGGqpl2r0d3VKjSE5YSQTNbDNEe0jNn2fbr9jA==" saltValue="OPVUfrzGKP8N2SZjktHDkQ==" spinCount="100000" sheet="1" objects="1" scenarios="1"/>
  <conditionalFormatting sqref="I11:I13">
    <cfRule type="cellIs" dxfId="52" priority="9" operator="greaterThan">
      <formula>0</formula>
    </cfRule>
    <cfRule type="cellIs" priority="10" operator="greaterThan">
      <formula>0</formula>
    </cfRule>
  </conditionalFormatting>
  <conditionalFormatting sqref="I24">
    <cfRule type="cellIs" dxfId="51" priority="3" operator="greaterThan">
      <formula>0</formula>
    </cfRule>
    <cfRule type="cellIs" priority="4" operator="greaterThan">
      <formula>0</formula>
    </cfRule>
  </conditionalFormatting>
  <conditionalFormatting sqref="M11:M13">
    <cfRule type="cellIs" dxfId="50" priority="8" operator="greaterThan">
      <formula>0</formula>
    </cfRule>
  </conditionalFormatting>
  <conditionalFormatting sqref="M24">
    <cfRule type="cellIs" dxfId="49" priority="2" operator="greaterThan">
      <formula>0</formula>
    </cfRule>
  </conditionalFormatting>
  <conditionalFormatting sqref="Q11:Q13">
    <cfRule type="cellIs" dxfId="48" priority="7" operator="greaterThan">
      <formula>0</formula>
    </cfRule>
  </conditionalFormatting>
  <conditionalFormatting sqref="Q24">
    <cfRule type="cellIs" dxfId="47" priority="1" operator="greaterThan">
      <formula>0</formula>
    </cfRule>
  </conditionalFormatting>
  <conditionalFormatting sqref="R11:R13">
    <cfRule type="cellIs" dxfId="46" priority="12" operator="greaterThan">
      <formula>2500</formula>
    </cfRule>
  </conditionalFormatting>
  <conditionalFormatting sqref="R24">
    <cfRule type="cellIs" dxfId="45" priority="6" operator="greaterThan">
      <formula>2500</formula>
    </cfRule>
  </conditionalFormatting>
  <conditionalFormatting sqref="S2:S101">
    <cfRule type="cellIs" dxfId="44" priority="22" operator="between">
      <formula>4</formula>
      <formula>10</formula>
    </cfRule>
    <cfRule type="cellIs" dxfId="43" priority="23" operator="lessThan">
      <formula>4</formula>
    </cfRule>
  </conditionalFormatting>
  <printOptions horizontalCentered="1"/>
  <pageMargins left="0.51181102362204722" right="0.51181102362204722" top="0.59055118110236227" bottom="0.39370078740157483" header="0.31496062992125984" footer="0.31496062992125984"/>
  <pageSetup paperSize="9" orientation="landscape" r:id="rId1"/>
  <headerFooter>
    <oddHeader>&amp;C&amp;A&amp;RSAFE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1"/>
  <sheetViews>
    <sheetView showGridLines="0" topLeftCell="B1" zoomScale="140" zoomScaleNormal="140" workbookViewId="0">
      <pane ySplit="1" topLeftCell="A2" activePane="bottomLeft" state="frozen"/>
      <selection pane="bottomLeft" activeCell="D74" sqref="D74"/>
    </sheetView>
  </sheetViews>
  <sheetFormatPr baseColWidth="10" defaultColWidth="11.42578125" defaultRowHeight="15"/>
  <cols>
    <col min="1" max="1" width="4.7109375" style="80" customWidth="1"/>
    <col min="2" max="2" width="4.42578125" style="3" customWidth="1"/>
    <col min="3" max="3" width="17.85546875" style="4" customWidth="1"/>
    <col min="4" max="4" width="18" style="4" customWidth="1"/>
    <col min="5" max="5" width="10.42578125" style="4" customWidth="1"/>
    <col min="6" max="6" width="7.140625" style="5" customWidth="1"/>
    <col min="7" max="7" width="5.7109375" style="1" customWidth="1"/>
    <col min="8" max="9" width="4.28515625" style="1" customWidth="1"/>
    <col min="10" max="10" width="6.7109375" style="5" customWidth="1"/>
    <col min="11" max="11" width="5.7109375" style="1" customWidth="1"/>
    <col min="12" max="13" width="4.28515625" style="1" customWidth="1"/>
    <col min="14" max="14" width="6.5703125" style="5" customWidth="1"/>
    <col min="15" max="15" width="5.7109375" style="1" customWidth="1"/>
    <col min="16" max="16" width="4.28515625" style="1" customWidth="1"/>
    <col min="17" max="17" width="4.42578125" style="1" customWidth="1"/>
    <col min="18" max="18" width="7.7109375" style="1" customWidth="1"/>
    <col min="19" max="19" width="6.85546875" style="3" customWidth="1"/>
    <col min="20" max="16384" width="11.42578125" style="6"/>
  </cols>
  <sheetData>
    <row r="1" spans="1:19" s="1" customFormat="1" ht="26.25" customHeight="1">
      <c r="A1" s="81" t="s">
        <v>0</v>
      </c>
      <c r="B1" s="8" t="s">
        <v>1</v>
      </c>
      <c r="C1" s="9" t="s">
        <v>2</v>
      </c>
      <c r="D1" s="25" t="s">
        <v>3</v>
      </c>
      <c r="E1" s="9" t="s">
        <v>4</v>
      </c>
      <c r="F1" s="88" t="s">
        <v>5</v>
      </c>
      <c r="G1" s="77" t="s">
        <v>6</v>
      </c>
      <c r="H1" s="28" t="s">
        <v>7</v>
      </c>
      <c r="I1" s="90" t="s">
        <v>8</v>
      </c>
      <c r="J1" s="91" t="s">
        <v>23</v>
      </c>
      <c r="K1" s="78" t="s">
        <v>24</v>
      </c>
      <c r="L1" s="42" t="s">
        <v>7</v>
      </c>
      <c r="M1" s="47" t="s">
        <v>8</v>
      </c>
      <c r="N1" s="92" t="s">
        <v>11</v>
      </c>
      <c r="O1" s="79" t="s">
        <v>12</v>
      </c>
      <c r="P1" s="50" t="s">
        <v>7</v>
      </c>
      <c r="Q1" s="51" t="s">
        <v>8</v>
      </c>
      <c r="R1" s="52" t="s">
        <v>13</v>
      </c>
      <c r="S1" s="53" t="s">
        <v>14</v>
      </c>
    </row>
    <row r="2" spans="1:19" ht="20.100000000000001" customHeight="1">
      <c r="A2" s="82">
        <v>1</v>
      </c>
      <c r="B2" s="83" t="s">
        <v>25</v>
      </c>
      <c r="C2" s="84"/>
      <c r="D2" s="85"/>
      <c r="E2" s="85"/>
      <c r="F2" s="30">
        <v>4.2</v>
      </c>
      <c r="G2" s="31">
        <f t="shared" ref="G2:G65" si="0">IF(F2=0,0,(ROUNDDOWN(((SQRT(F2)-1.15028)/0.00219),0)))</f>
        <v>410</v>
      </c>
      <c r="H2" s="31">
        <f t="shared" ref="H2:H65" si="1">IF(G2&gt;0,RANK(G2,$G$2:$G$101,0))</f>
        <v>16</v>
      </c>
      <c r="I2" s="43">
        <f>IF(F2=(0),0,IF(F2&gt;=(3.8),1,IF(F2&gt;=(3.57),2,IF(F2&gt;=(3.19),3,IF(F2&gt;=(2.95),4,IF(F2&gt;=(2.5),5,IF(F2&lt;(2.5),6,)))))))</f>
        <v>1</v>
      </c>
      <c r="J2" s="44">
        <v>10.4</v>
      </c>
      <c r="K2" s="31">
        <f t="shared" ref="K2:K65" si="2">IF(J2=0,0,(ROUNDDOWN((PRODUCT(75/(J2+0.24)-4.1)/0.00664),0)))</f>
        <v>444</v>
      </c>
      <c r="L2" s="31">
        <f>IF(K2&gt;0,RANK(K2,$K$2:$K$101,0))</f>
        <v>7</v>
      </c>
      <c r="M2" s="43">
        <f>IF(J2=(0),0,IF(J2&lt;=(11.6),1,IF(J2&lt;=(12.3),2,IF(J2&lt;=(13.3),3,IF(J2&lt;=(13.9),4,IF(J2&lt;=(15),5,IF(J2&gt;=(15),6,)))))))</f>
        <v>1</v>
      </c>
      <c r="N2" s="44">
        <v>33</v>
      </c>
      <c r="O2" s="31">
        <f>IF(N2=0,0,(ROUNDDOWN(((SQRT(N2)-2.8)/0.011),0)))</f>
        <v>267</v>
      </c>
      <c r="P2" s="31">
        <f>IF(O2&gt;0,RANK(O2,$O$2:$O$101,0))</f>
        <v>20</v>
      </c>
      <c r="Q2" s="43">
        <f>IF(N2=(0),0,IF(N2&gt;=(42),1,IF(N2&gt;=(39),2,IF(N2&gt;=(31.5),3,IF(N2&gt;=(27),4,IF(N2&gt;=(22.5),5,IF(N2&lt;(22.5),6,)))))))</f>
        <v>3</v>
      </c>
      <c r="R2" s="54">
        <f t="shared" ref="R2:R65" si="3">K2+G2+O2</f>
        <v>1121</v>
      </c>
      <c r="S2" s="55">
        <f>RANK(R2,$R$2:$R$100)</f>
        <v>11</v>
      </c>
    </row>
    <row r="3" spans="1:19" ht="20.100000000000001" customHeight="1">
      <c r="A3" s="86">
        <v>2</v>
      </c>
      <c r="B3" s="23" t="s">
        <v>25</v>
      </c>
      <c r="C3" s="24"/>
      <c r="D3" s="38"/>
      <c r="E3" s="38"/>
      <c r="F3" s="33">
        <v>2.5499999999999998</v>
      </c>
      <c r="G3" s="34">
        <f t="shared" si="0"/>
        <v>203</v>
      </c>
      <c r="H3" s="34">
        <f t="shared" si="1"/>
        <v>48</v>
      </c>
      <c r="I3" s="45">
        <f t="shared" ref="I3:I66" si="4">IF(F3=(0),0,IF(F3&gt;=(3.8),1,IF(F3&gt;=(3.57),2,IF(F3&gt;=(3.19),3,IF(F3&gt;=(2.95),4,IF(F3&gt;=(2.5),5,IF(F3&lt;(2.5),6,)))))))</f>
        <v>5</v>
      </c>
      <c r="J3" s="46">
        <v>14.2</v>
      </c>
      <c r="K3" s="34">
        <f t="shared" si="2"/>
        <v>164</v>
      </c>
      <c r="L3" s="34">
        <f>IF(K3&gt;0,RANK(K3,$K$2:$K$101,0))</f>
        <v>47</v>
      </c>
      <c r="M3" s="45">
        <f t="shared" ref="M3:M66" si="5">IF(J3=(0),0,IF(J3&lt;=(11.6),1,IF(J3&lt;=(12.3),2,IF(J3&lt;=(13.3),3,IF(J3&lt;=(13.9),4,IF(J3&lt;=(15),5,IF(J3&gt;=(15),6,)))))))</f>
        <v>5</v>
      </c>
      <c r="N3" s="46">
        <v>27</v>
      </c>
      <c r="O3" s="34">
        <f t="shared" ref="O3:O66" si="6">IF(N3=0,0,(ROUNDDOWN(((SQRT(N3)-2.8)/0.011),0)))</f>
        <v>217</v>
      </c>
      <c r="P3" s="34">
        <f>IF(O3&gt;0,RANK(O3,$O$2:$O$101,0))</f>
        <v>40</v>
      </c>
      <c r="Q3" s="45">
        <f t="shared" ref="Q3:Q66" si="7">IF(N3=(0),0,IF(N3&gt;=(42),1,IF(N3&gt;=(39),2,IF(N3&gt;=(31.5),3,IF(N3&gt;=(27),4,IF(N3&gt;=(22.5),5,IF(N3&lt;(22.5),6,)))))))</f>
        <v>4</v>
      </c>
      <c r="R3" s="56">
        <f t="shared" si="3"/>
        <v>584</v>
      </c>
      <c r="S3" s="57">
        <f t="shared" ref="S3:S66" si="8">RANK(R3,$R$2:$R$100)</f>
        <v>48</v>
      </c>
    </row>
    <row r="4" spans="1:19" ht="20.100000000000001" customHeight="1">
      <c r="A4" s="86">
        <v>3</v>
      </c>
      <c r="B4" s="23" t="s">
        <v>25</v>
      </c>
      <c r="C4" s="24"/>
      <c r="D4" s="38"/>
      <c r="E4" s="38"/>
      <c r="F4" s="33">
        <v>2.7</v>
      </c>
      <c r="G4" s="34">
        <f t="shared" si="0"/>
        <v>225</v>
      </c>
      <c r="H4" s="34">
        <f t="shared" si="1"/>
        <v>47</v>
      </c>
      <c r="I4" s="45">
        <f t="shared" si="4"/>
        <v>5</v>
      </c>
      <c r="J4" s="46">
        <v>13.3</v>
      </c>
      <c r="K4" s="34">
        <f t="shared" si="2"/>
        <v>216</v>
      </c>
      <c r="L4" s="34">
        <f t="shared" ref="L4:L67" si="9">IF(K4&gt;0,RANK(K4,$K$2:$K$101,0))</f>
        <v>44</v>
      </c>
      <c r="M4" s="45">
        <f t="shared" si="5"/>
        <v>3</v>
      </c>
      <c r="N4" s="46">
        <v>32</v>
      </c>
      <c r="O4" s="34">
        <f t="shared" si="6"/>
        <v>259</v>
      </c>
      <c r="P4" s="34">
        <f t="shared" ref="P4:P67" si="10">IF(O4&gt;0,RANK(O4,$O$2:$O$101,0))</f>
        <v>24</v>
      </c>
      <c r="Q4" s="45">
        <f t="shared" si="7"/>
        <v>3</v>
      </c>
      <c r="R4" s="56">
        <f t="shared" si="3"/>
        <v>700</v>
      </c>
      <c r="S4" s="57">
        <f t="shared" si="8"/>
        <v>42</v>
      </c>
    </row>
    <row r="5" spans="1:19" ht="20.100000000000001" customHeight="1">
      <c r="A5" s="86">
        <v>4</v>
      </c>
      <c r="B5" s="23" t="s">
        <v>25</v>
      </c>
      <c r="C5" s="24"/>
      <c r="D5" s="38"/>
      <c r="E5" s="38"/>
      <c r="F5" s="33">
        <v>3.52</v>
      </c>
      <c r="G5" s="34">
        <f t="shared" si="0"/>
        <v>331</v>
      </c>
      <c r="H5" s="34">
        <f t="shared" si="1"/>
        <v>37</v>
      </c>
      <c r="I5" s="45">
        <f t="shared" si="4"/>
        <v>3</v>
      </c>
      <c r="J5" s="46">
        <v>11.8</v>
      </c>
      <c r="K5" s="34">
        <f t="shared" si="2"/>
        <v>320</v>
      </c>
      <c r="L5" s="34">
        <f t="shared" si="9"/>
        <v>28</v>
      </c>
      <c r="M5" s="45">
        <f t="shared" si="5"/>
        <v>2</v>
      </c>
      <c r="N5" s="46">
        <v>33</v>
      </c>
      <c r="O5" s="34">
        <f t="shared" si="6"/>
        <v>267</v>
      </c>
      <c r="P5" s="34">
        <f t="shared" si="10"/>
        <v>20</v>
      </c>
      <c r="Q5" s="45">
        <f t="shared" si="7"/>
        <v>3</v>
      </c>
      <c r="R5" s="56">
        <f t="shared" si="3"/>
        <v>918</v>
      </c>
      <c r="S5" s="57">
        <f t="shared" si="8"/>
        <v>30</v>
      </c>
    </row>
    <row r="6" spans="1:19" ht="20.100000000000001" customHeight="1">
      <c r="A6" s="86">
        <v>5</v>
      </c>
      <c r="B6" s="23" t="s">
        <v>25</v>
      </c>
      <c r="C6" s="24"/>
      <c r="D6" s="38"/>
      <c r="E6" s="89"/>
      <c r="F6" s="33">
        <v>3.2</v>
      </c>
      <c r="G6" s="34">
        <f t="shared" si="0"/>
        <v>291</v>
      </c>
      <c r="H6" s="34">
        <f t="shared" si="1"/>
        <v>43</v>
      </c>
      <c r="I6" s="45">
        <f t="shared" si="4"/>
        <v>3</v>
      </c>
      <c r="J6" s="46">
        <v>13.9</v>
      </c>
      <c r="K6" s="34">
        <f t="shared" si="2"/>
        <v>181</v>
      </c>
      <c r="L6" s="34">
        <f t="shared" si="9"/>
        <v>45</v>
      </c>
      <c r="M6" s="45">
        <f t="shared" si="5"/>
        <v>4</v>
      </c>
      <c r="N6" s="46">
        <v>36</v>
      </c>
      <c r="O6" s="34">
        <f t="shared" si="6"/>
        <v>290</v>
      </c>
      <c r="P6" s="34">
        <f t="shared" si="10"/>
        <v>11</v>
      </c>
      <c r="Q6" s="45">
        <f t="shared" si="7"/>
        <v>3</v>
      </c>
      <c r="R6" s="56">
        <f t="shared" si="3"/>
        <v>762</v>
      </c>
      <c r="S6" s="57">
        <f t="shared" si="8"/>
        <v>40</v>
      </c>
    </row>
    <row r="7" spans="1:19" ht="20.100000000000001" customHeight="1">
      <c r="A7" s="86">
        <v>6</v>
      </c>
      <c r="B7" s="23" t="s">
        <v>25</v>
      </c>
      <c r="C7" s="24"/>
      <c r="D7" s="38"/>
      <c r="E7" s="38"/>
      <c r="F7" s="33">
        <v>4.5</v>
      </c>
      <c r="G7" s="34">
        <f t="shared" si="0"/>
        <v>443</v>
      </c>
      <c r="H7" s="34">
        <f t="shared" si="1"/>
        <v>9</v>
      </c>
      <c r="I7" s="45">
        <f t="shared" si="4"/>
        <v>1</v>
      </c>
      <c r="J7" s="46">
        <v>11</v>
      </c>
      <c r="K7" s="34">
        <f t="shared" si="2"/>
        <v>387</v>
      </c>
      <c r="L7" s="34">
        <f t="shared" si="9"/>
        <v>16</v>
      </c>
      <c r="M7" s="45">
        <f t="shared" si="5"/>
        <v>1</v>
      </c>
      <c r="N7" s="46">
        <v>45</v>
      </c>
      <c r="O7" s="34">
        <f t="shared" si="6"/>
        <v>355</v>
      </c>
      <c r="P7" s="34">
        <f t="shared" si="10"/>
        <v>3</v>
      </c>
      <c r="Q7" s="45">
        <f t="shared" si="7"/>
        <v>1</v>
      </c>
      <c r="R7" s="56">
        <f t="shared" si="3"/>
        <v>1185</v>
      </c>
      <c r="S7" s="57">
        <f t="shared" si="8"/>
        <v>8</v>
      </c>
    </row>
    <row r="8" spans="1:19" ht="20.100000000000001" customHeight="1">
      <c r="A8" s="86">
        <v>7</v>
      </c>
      <c r="B8" s="23" t="s">
        <v>25</v>
      </c>
      <c r="C8" s="24"/>
      <c r="D8" s="38"/>
      <c r="E8" s="38"/>
      <c r="F8" s="33">
        <v>4.9400000000000004</v>
      </c>
      <c r="G8" s="34">
        <f t="shared" si="0"/>
        <v>489</v>
      </c>
      <c r="H8" s="34">
        <f t="shared" si="1"/>
        <v>5</v>
      </c>
      <c r="I8" s="45">
        <f t="shared" si="4"/>
        <v>1</v>
      </c>
      <c r="J8" s="46">
        <v>10.6</v>
      </c>
      <c r="K8" s="34">
        <f t="shared" si="2"/>
        <v>424</v>
      </c>
      <c r="L8" s="34">
        <f t="shared" si="9"/>
        <v>9</v>
      </c>
      <c r="M8" s="45">
        <f t="shared" si="5"/>
        <v>1</v>
      </c>
      <c r="N8" s="46">
        <v>34</v>
      </c>
      <c r="O8" s="34">
        <f t="shared" si="6"/>
        <v>275</v>
      </c>
      <c r="P8" s="34">
        <f t="shared" si="10"/>
        <v>16</v>
      </c>
      <c r="Q8" s="45">
        <f t="shared" si="7"/>
        <v>3</v>
      </c>
      <c r="R8" s="56">
        <f t="shared" si="3"/>
        <v>1188</v>
      </c>
      <c r="S8" s="57">
        <f t="shared" si="8"/>
        <v>7</v>
      </c>
    </row>
    <row r="9" spans="1:19" ht="20.100000000000001" customHeight="1">
      <c r="A9" s="87">
        <v>8</v>
      </c>
      <c r="B9" s="23" t="s">
        <v>25</v>
      </c>
      <c r="C9" s="24"/>
      <c r="D9" s="38"/>
      <c r="E9" s="38"/>
      <c r="F9" s="33"/>
      <c r="G9" s="34">
        <f t="shared" si="0"/>
        <v>0</v>
      </c>
      <c r="H9" s="34" t="b">
        <f t="shared" si="1"/>
        <v>0</v>
      </c>
      <c r="I9" s="45">
        <f t="shared" si="4"/>
        <v>0</v>
      </c>
      <c r="J9" s="46"/>
      <c r="K9" s="34">
        <f t="shared" si="2"/>
        <v>0</v>
      </c>
      <c r="L9" s="34" t="b">
        <f t="shared" si="9"/>
        <v>0</v>
      </c>
      <c r="M9" s="45">
        <f t="shared" si="5"/>
        <v>0</v>
      </c>
      <c r="N9" s="46"/>
      <c r="O9" s="34">
        <f t="shared" si="6"/>
        <v>0</v>
      </c>
      <c r="P9" s="34" t="b">
        <f t="shared" si="10"/>
        <v>0</v>
      </c>
      <c r="Q9" s="45">
        <f t="shared" si="7"/>
        <v>0</v>
      </c>
      <c r="R9" s="56">
        <f t="shared" si="3"/>
        <v>0</v>
      </c>
      <c r="S9" s="57">
        <f t="shared" si="8"/>
        <v>51</v>
      </c>
    </row>
    <row r="10" spans="1:19" ht="20.100000000000001" customHeight="1">
      <c r="A10" s="87">
        <v>9</v>
      </c>
      <c r="B10" s="23" t="s">
        <v>25</v>
      </c>
      <c r="C10" s="24"/>
      <c r="D10" s="38"/>
      <c r="E10" s="38"/>
      <c r="F10" s="33">
        <v>3.3</v>
      </c>
      <c r="G10" s="34">
        <f t="shared" si="0"/>
        <v>304</v>
      </c>
      <c r="H10" s="34">
        <f t="shared" si="1"/>
        <v>39</v>
      </c>
      <c r="I10" s="45">
        <f t="shared" si="4"/>
        <v>3</v>
      </c>
      <c r="J10" s="46">
        <v>13.2</v>
      </c>
      <c r="K10" s="34">
        <f t="shared" si="2"/>
        <v>222</v>
      </c>
      <c r="L10" s="34">
        <f t="shared" si="9"/>
        <v>41</v>
      </c>
      <c r="M10" s="45">
        <f t="shared" si="5"/>
        <v>3</v>
      </c>
      <c r="N10" s="46">
        <v>19</v>
      </c>
      <c r="O10" s="34">
        <f t="shared" si="6"/>
        <v>141</v>
      </c>
      <c r="P10" s="34">
        <f t="shared" si="10"/>
        <v>47</v>
      </c>
      <c r="Q10" s="45">
        <f t="shared" si="7"/>
        <v>6</v>
      </c>
      <c r="R10" s="56">
        <f t="shared" si="3"/>
        <v>667</v>
      </c>
      <c r="S10" s="57">
        <f t="shared" si="8"/>
        <v>43</v>
      </c>
    </row>
    <row r="11" spans="1:19" ht="20.100000000000001" customHeight="1">
      <c r="A11" s="87">
        <v>10</v>
      </c>
      <c r="B11" s="23" t="s">
        <v>25</v>
      </c>
      <c r="C11" s="24"/>
      <c r="D11" s="38"/>
      <c r="E11" s="38"/>
      <c r="F11" s="33">
        <v>3.97</v>
      </c>
      <c r="G11" s="34">
        <f t="shared" si="0"/>
        <v>384</v>
      </c>
      <c r="H11" s="34">
        <f t="shared" si="1"/>
        <v>23</v>
      </c>
      <c r="I11" s="45">
        <f t="shared" si="4"/>
        <v>1</v>
      </c>
      <c r="J11" s="46">
        <v>10.9</v>
      </c>
      <c r="K11" s="34">
        <f t="shared" si="2"/>
        <v>396</v>
      </c>
      <c r="L11" s="34">
        <f t="shared" si="9"/>
        <v>15</v>
      </c>
      <c r="M11" s="45">
        <f t="shared" si="5"/>
        <v>1</v>
      </c>
      <c r="N11" s="46">
        <v>31</v>
      </c>
      <c r="O11" s="34">
        <f t="shared" si="6"/>
        <v>251</v>
      </c>
      <c r="P11" s="34">
        <f t="shared" si="10"/>
        <v>27</v>
      </c>
      <c r="Q11" s="45">
        <f t="shared" si="7"/>
        <v>4</v>
      </c>
      <c r="R11" s="56">
        <f t="shared" si="3"/>
        <v>1031</v>
      </c>
      <c r="S11" s="57">
        <f t="shared" si="8"/>
        <v>19</v>
      </c>
    </row>
    <row r="12" spans="1:19" ht="20.100000000000001" customHeight="1">
      <c r="A12" s="87">
        <v>11</v>
      </c>
      <c r="B12" s="23" t="s">
        <v>25</v>
      </c>
      <c r="C12" s="24"/>
      <c r="D12" s="38"/>
      <c r="E12" s="89"/>
      <c r="F12" s="33">
        <v>3.07</v>
      </c>
      <c r="G12" s="34">
        <f t="shared" si="0"/>
        <v>274</v>
      </c>
      <c r="H12" s="34">
        <f t="shared" si="1"/>
        <v>45</v>
      </c>
      <c r="I12" s="45">
        <f t="shared" si="4"/>
        <v>4</v>
      </c>
      <c r="J12" s="46">
        <v>13.2</v>
      </c>
      <c r="K12" s="34">
        <f t="shared" si="2"/>
        <v>222</v>
      </c>
      <c r="L12" s="34">
        <f t="shared" si="9"/>
        <v>41</v>
      </c>
      <c r="M12" s="45">
        <f t="shared" si="5"/>
        <v>3</v>
      </c>
      <c r="N12" s="46">
        <v>22</v>
      </c>
      <c r="O12" s="34">
        <f t="shared" si="6"/>
        <v>171</v>
      </c>
      <c r="P12" s="34">
        <f t="shared" si="10"/>
        <v>42</v>
      </c>
      <c r="Q12" s="45">
        <f t="shared" si="7"/>
        <v>6</v>
      </c>
      <c r="R12" s="56">
        <f t="shared" si="3"/>
        <v>667</v>
      </c>
      <c r="S12" s="57">
        <f t="shared" si="8"/>
        <v>43</v>
      </c>
    </row>
    <row r="13" spans="1:19" s="158" customFormat="1" ht="20.100000000000001" customHeight="1">
      <c r="A13" s="160">
        <v>12</v>
      </c>
      <c r="B13" s="144" t="s">
        <v>26</v>
      </c>
      <c r="C13" s="144"/>
      <c r="D13" s="154"/>
      <c r="E13" s="154"/>
      <c r="F13" s="146">
        <v>4.9800000000000004</v>
      </c>
      <c r="G13" s="147">
        <f t="shared" si="0"/>
        <v>493</v>
      </c>
      <c r="H13" s="147">
        <f t="shared" si="1"/>
        <v>4</v>
      </c>
      <c r="I13" s="161">
        <f t="shared" si="4"/>
        <v>1</v>
      </c>
      <c r="J13" s="162">
        <v>9</v>
      </c>
      <c r="K13" s="147">
        <f t="shared" si="2"/>
        <v>604</v>
      </c>
      <c r="L13" s="147">
        <f t="shared" si="9"/>
        <v>1</v>
      </c>
      <c r="M13" s="161">
        <f t="shared" si="5"/>
        <v>1</v>
      </c>
      <c r="N13" s="162">
        <v>39</v>
      </c>
      <c r="O13" s="147">
        <f t="shared" si="6"/>
        <v>313</v>
      </c>
      <c r="P13" s="147">
        <f t="shared" si="10"/>
        <v>6</v>
      </c>
      <c r="Q13" s="161">
        <f t="shared" si="7"/>
        <v>2</v>
      </c>
      <c r="R13" s="163">
        <f t="shared" si="3"/>
        <v>1410</v>
      </c>
      <c r="S13" s="157">
        <f t="shared" si="8"/>
        <v>1</v>
      </c>
    </row>
    <row r="14" spans="1:19" s="158" customFormat="1" ht="20.100000000000001" customHeight="1">
      <c r="A14" s="160">
        <v>13</v>
      </c>
      <c r="B14" s="144" t="s">
        <v>26</v>
      </c>
      <c r="C14" s="144"/>
      <c r="D14" s="154"/>
      <c r="E14" s="154"/>
      <c r="F14" s="146">
        <v>3.28</v>
      </c>
      <c r="G14" s="147">
        <f t="shared" si="0"/>
        <v>301</v>
      </c>
      <c r="H14" s="147">
        <f t="shared" si="1"/>
        <v>40</v>
      </c>
      <c r="I14" s="161">
        <f t="shared" si="4"/>
        <v>3</v>
      </c>
      <c r="J14" s="162">
        <v>12.6</v>
      </c>
      <c r="K14" s="147">
        <f t="shared" si="2"/>
        <v>262</v>
      </c>
      <c r="L14" s="147">
        <f t="shared" si="9"/>
        <v>36</v>
      </c>
      <c r="M14" s="161">
        <f t="shared" si="5"/>
        <v>3</v>
      </c>
      <c r="N14" s="162">
        <v>31</v>
      </c>
      <c r="O14" s="147">
        <f t="shared" si="6"/>
        <v>251</v>
      </c>
      <c r="P14" s="147">
        <f t="shared" si="10"/>
        <v>27</v>
      </c>
      <c r="Q14" s="161">
        <f t="shared" si="7"/>
        <v>4</v>
      </c>
      <c r="R14" s="163">
        <f t="shared" si="3"/>
        <v>814</v>
      </c>
      <c r="S14" s="157">
        <f t="shared" si="8"/>
        <v>36</v>
      </c>
    </row>
    <row r="15" spans="1:19" s="158" customFormat="1" ht="20.100000000000001" customHeight="1">
      <c r="A15" s="160">
        <v>14</v>
      </c>
      <c r="B15" s="144" t="s">
        <v>26</v>
      </c>
      <c r="C15" s="144"/>
      <c r="D15" s="154"/>
      <c r="E15" s="154"/>
      <c r="F15" s="146">
        <v>3.95</v>
      </c>
      <c r="G15" s="147">
        <f t="shared" si="0"/>
        <v>382</v>
      </c>
      <c r="H15" s="147">
        <f t="shared" si="1"/>
        <v>24</v>
      </c>
      <c r="I15" s="161">
        <f t="shared" si="4"/>
        <v>1</v>
      </c>
      <c r="J15" s="162">
        <v>11.4</v>
      </c>
      <c r="K15" s="147">
        <f t="shared" si="2"/>
        <v>352</v>
      </c>
      <c r="L15" s="147">
        <f t="shared" si="9"/>
        <v>23</v>
      </c>
      <c r="M15" s="161">
        <f t="shared" si="5"/>
        <v>1</v>
      </c>
      <c r="N15" s="162">
        <v>27.5</v>
      </c>
      <c r="O15" s="147">
        <f t="shared" si="6"/>
        <v>222</v>
      </c>
      <c r="P15" s="147">
        <f t="shared" si="10"/>
        <v>38</v>
      </c>
      <c r="Q15" s="161">
        <f t="shared" si="7"/>
        <v>4</v>
      </c>
      <c r="R15" s="163">
        <f t="shared" si="3"/>
        <v>956</v>
      </c>
      <c r="S15" s="157">
        <f t="shared" si="8"/>
        <v>28</v>
      </c>
    </row>
    <row r="16" spans="1:19" s="158" customFormat="1" ht="20.100000000000001" customHeight="1">
      <c r="A16" s="160">
        <v>15</v>
      </c>
      <c r="B16" s="144" t="s">
        <v>26</v>
      </c>
      <c r="C16" s="144"/>
      <c r="D16" s="154"/>
      <c r="E16" s="154"/>
      <c r="F16" s="146">
        <v>3.23</v>
      </c>
      <c r="G16" s="147">
        <f t="shared" si="0"/>
        <v>295</v>
      </c>
      <c r="H16" s="147">
        <f t="shared" si="1"/>
        <v>42</v>
      </c>
      <c r="I16" s="161">
        <f t="shared" si="4"/>
        <v>3</v>
      </c>
      <c r="J16" s="162">
        <v>13</v>
      </c>
      <c r="K16" s="147">
        <f t="shared" si="2"/>
        <v>235</v>
      </c>
      <c r="L16" s="147">
        <f t="shared" si="9"/>
        <v>37</v>
      </c>
      <c r="M16" s="161">
        <f t="shared" si="5"/>
        <v>3</v>
      </c>
      <c r="N16" s="162">
        <v>29</v>
      </c>
      <c r="O16" s="147">
        <f t="shared" si="6"/>
        <v>235</v>
      </c>
      <c r="P16" s="147">
        <f t="shared" si="10"/>
        <v>34</v>
      </c>
      <c r="Q16" s="161">
        <f t="shared" si="7"/>
        <v>4</v>
      </c>
      <c r="R16" s="163">
        <f t="shared" si="3"/>
        <v>765</v>
      </c>
      <c r="S16" s="157">
        <f t="shared" si="8"/>
        <v>39</v>
      </c>
    </row>
    <row r="17" spans="1:19" s="158" customFormat="1" ht="20.100000000000001" customHeight="1">
      <c r="A17" s="160">
        <v>16</v>
      </c>
      <c r="B17" s="144" t="s">
        <v>26</v>
      </c>
      <c r="C17" s="144"/>
      <c r="D17" s="154"/>
      <c r="E17" s="154"/>
      <c r="F17" s="146">
        <v>4.47</v>
      </c>
      <c r="G17" s="147">
        <f t="shared" si="0"/>
        <v>440</v>
      </c>
      <c r="H17" s="147">
        <f t="shared" si="1"/>
        <v>12</v>
      </c>
      <c r="I17" s="161">
        <f t="shared" si="4"/>
        <v>1</v>
      </c>
      <c r="J17" s="162">
        <v>11.4</v>
      </c>
      <c r="K17" s="147">
        <f t="shared" si="2"/>
        <v>352</v>
      </c>
      <c r="L17" s="147">
        <f t="shared" si="9"/>
        <v>23</v>
      </c>
      <c r="M17" s="161">
        <f t="shared" si="5"/>
        <v>1</v>
      </c>
      <c r="N17" s="162">
        <v>30.5</v>
      </c>
      <c r="O17" s="147">
        <f t="shared" si="6"/>
        <v>247</v>
      </c>
      <c r="P17" s="147">
        <f t="shared" si="10"/>
        <v>29</v>
      </c>
      <c r="Q17" s="161">
        <f t="shared" si="7"/>
        <v>4</v>
      </c>
      <c r="R17" s="163">
        <f t="shared" si="3"/>
        <v>1039</v>
      </c>
      <c r="S17" s="157">
        <f t="shared" si="8"/>
        <v>17</v>
      </c>
    </row>
    <row r="18" spans="1:19" s="158" customFormat="1" ht="20.100000000000001" customHeight="1">
      <c r="A18" s="160">
        <v>17</v>
      </c>
      <c r="B18" s="144" t="s">
        <v>26</v>
      </c>
      <c r="C18" s="144"/>
      <c r="D18" s="154"/>
      <c r="E18" s="164"/>
      <c r="F18" s="146">
        <v>3.79</v>
      </c>
      <c r="G18" s="147">
        <f t="shared" si="0"/>
        <v>363</v>
      </c>
      <c r="H18" s="147">
        <f t="shared" si="1"/>
        <v>30</v>
      </c>
      <c r="I18" s="161">
        <f t="shared" si="4"/>
        <v>2</v>
      </c>
      <c r="J18" s="162">
        <v>12.1</v>
      </c>
      <c r="K18" s="147">
        <f t="shared" si="2"/>
        <v>297</v>
      </c>
      <c r="L18" s="147">
        <f t="shared" si="9"/>
        <v>31</v>
      </c>
      <c r="M18" s="161">
        <f t="shared" si="5"/>
        <v>2</v>
      </c>
      <c r="N18" s="162">
        <v>38</v>
      </c>
      <c r="O18" s="147">
        <f t="shared" si="6"/>
        <v>305</v>
      </c>
      <c r="P18" s="147">
        <f t="shared" si="10"/>
        <v>8</v>
      </c>
      <c r="Q18" s="161">
        <f t="shared" si="7"/>
        <v>3</v>
      </c>
      <c r="R18" s="163">
        <f t="shared" si="3"/>
        <v>965</v>
      </c>
      <c r="S18" s="157">
        <f t="shared" si="8"/>
        <v>27</v>
      </c>
    </row>
    <row r="19" spans="1:19" s="158" customFormat="1" ht="20.100000000000001" customHeight="1">
      <c r="A19" s="160">
        <v>18</v>
      </c>
      <c r="B19" s="144" t="s">
        <v>26</v>
      </c>
      <c r="C19" s="144"/>
      <c r="D19" s="154"/>
      <c r="E19" s="164"/>
      <c r="F19" s="146">
        <v>4.3</v>
      </c>
      <c r="G19" s="147">
        <f t="shared" si="0"/>
        <v>421</v>
      </c>
      <c r="H19" s="147">
        <f t="shared" si="1"/>
        <v>15</v>
      </c>
      <c r="I19" s="161">
        <f t="shared" si="4"/>
        <v>1</v>
      </c>
      <c r="J19" s="162">
        <v>10.7</v>
      </c>
      <c r="K19" s="147">
        <f t="shared" si="2"/>
        <v>414</v>
      </c>
      <c r="L19" s="147">
        <f t="shared" si="9"/>
        <v>11</v>
      </c>
      <c r="M19" s="161">
        <f t="shared" si="5"/>
        <v>1</v>
      </c>
      <c r="N19" s="162">
        <v>34</v>
      </c>
      <c r="O19" s="147">
        <f t="shared" si="6"/>
        <v>275</v>
      </c>
      <c r="P19" s="147">
        <f t="shared" si="10"/>
        <v>16</v>
      </c>
      <c r="Q19" s="161">
        <f t="shared" si="7"/>
        <v>3</v>
      </c>
      <c r="R19" s="163">
        <f t="shared" si="3"/>
        <v>1110</v>
      </c>
      <c r="S19" s="157">
        <f t="shared" si="8"/>
        <v>12</v>
      </c>
    </row>
    <row r="20" spans="1:19" s="158" customFormat="1" ht="20.100000000000001" customHeight="1">
      <c r="A20" s="160">
        <v>19</v>
      </c>
      <c r="B20" s="144" t="s">
        <v>26</v>
      </c>
      <c r="C20" s="144"/>
      <c r="D20" s="154"/>
      <c r="E20" s="154"/>
      <c r="F20" s="146">
        <v>3.55</v>
      </c>
      <c r="G20" s="147">
        <f t="shared" si="0"/>
        <v>335</v>
      </c>
      <c r="H20" s="147">
        <f t="shared" si="1"/>
        <v>35</v>
      </c>
      <c r="I20" s="161">
        <f t="shared" si="4"/>
        <v>3</v>
      </c>
      <c r="J20" s="162">
        <v>9.9</v>
      </c>
      <c r="K20" s="147">
        <f t="shared" si="2"/>
        <v>496</v>
      </c>
      <c r="L20" s="147">
        <f t="shared" si="9"/>
        <v>3</v>
      </c>
      <c r="M20" s="161">
        <f t="shared" si="5"/>
        <v>1</v>
      </c>
      <c r="N20" s="162">
        <v>20</v>
      </c>
      <c r="O20" s="147">
        <f t="shared" si="6"/>
        <v>152</v>
      </c>
      <c r="P20" s="147">
        <f t="shared" si="10"/>
        <v>45</v>
      </c>
      <c r="Q20" s="161">
        <f t="shared" si="7"/>
        <v>6</v>
      </c>
      <c r="R20" s="163">
        <f t="shared" si="3"/>
        <v>983</v>
      </c>
      <c r="S20" s="157">
        <f t="shared" si="8"/>
        <v>25</v>
      </c>
    </row>
    <row r="21" spans="1:19" s="158" customFormat="1" ht="20.100000000000001" customHeight="1">
      <c r="A21" s="160">
        <v>20</v>
      </c>
      <c r="B21" s="144" t="s">
        <v>26</v>
      </c>
      <c r="C21" s="144"/>
      <c r="D21" s="154"/>
      <c r="E21" s="154"/>
      <c r="F21" s="146">
        <v>3.9</v>
      </c>
      <c r="G21" s="147">
        <f t="shared" si="0"/>
        <v>376</v>
      </c>
      <c r="H21" s="147">
        <f t="shared" si="1"/>
        <v>25</v>
      </c>
      <c r="I21" s="161">
        <f t="shared" si="4"/>
        <v>1</v>
      </c>
      <c r="J21" s="162">
        <v>11.1</v>
      </c>
      <c r="K21" s="147">
        <f t="shared" si="2"/>
        <v>378</v>
      </c>
      <c r="L21" s="147">
        <f t="shared" si="9"/>
        <v>18</v>
      </c>
      <c r="M21" s="161">
        <f t="shared" si="5"/>
        <v>1</v>
      </c>
      <c r="N21" s="162">
        <v>35</v>
      </c>
      <c r="O21" s="147">
        <f t="shared" si="6"/>
        <v>283</v>
      </c>
      <c r="P21" s="147">
        <f t="shared" si="10"/>
        <v>13</v>
      </c>
      <c r="Q21" s="161">
        <f t="shared" si="7"/>
        <v>3</v>
      </c>
      <c r="R21" s="163">
        <f t="shared" si="3"/>
        <v>1037</v>
      </c>
      <c r="S21" s="157">
        <f t="shared" si="8"/>
        <v>18</v>
      </c>
    </row>
    <row r="22" spans="1:19" s="158" customFormat="1" ht="20.100000000000001" customHeight="1">
      <c r="A22" s="160">
        <v>21</v>
      </c>
      <c r="B22" s="144" t="s">
        <v>26</v>
      </c>
      <c r="C22" s="144"/>
      <c r="D22" s="154"/>
      <c r="E22" s="154"/>
      <c r="F22" s="146"/>
      <c r="G22" s="147">
        <f t="shared" si="0"/>
        <v>0</v>
      </c>
      <c r="H22" s="147" t="b">
        <f t="shared" si="1"/>
        <v>0</v>
      </c>
      <c r="I22" s="161">
        <f t="shared" si="4"/>
        <v>0</v>
      </c>
      <c r="J22" s="162"/>
      <c r="K22" s="147">
        <f t="shared" si="2"/>
        <v>0</v>
      </c>
      <c r="L22" s="147" t="b">
        <f t="shared" si="9"/>
        <v>0</v>
      </c>
      <c r="M22" s="161">
        <f t="shared" si="5"/>
        <v>0</v>
      </c>
      <c r="N22" s="162"/>
      <c r="O22" s="147">
        <f t="shared" si="6"/>
        <v>0</v>
      </c>
      <c r="P22" s="147" t="b">
        <f t="shared" si="10"/>
        <v>0</v>
      </c>
      <c r="Q22" s="161">
        <f t="shared" si="7"/>
        <v>0</v>
      </c>
      <c r="R22" s="163">
        <f t="shared" si="3"/>
        <v>0</v>
      </c>
      <c r="S22" s="157">
        <f t="shared" si="8"/>
        <v>51</v>
      </c>
    </row>
    <row r="23" spans="1:19" s="158" customFormat="1" ht="20.100000000000001" customHeight="1">
      <c r="A23" s="160">
        <v>22</v>
      </c>
      <c r="B23" s="144" t="s">
        <v>26</v>
      </c>
      <c r="C23" s="144"/>
      <c r="D23" s="160"/>
      <c r="E23" s="154"/>
      <c r="F23" s="146">
        <v>3.78</v>
      </c>
      <c r="G23" s="147">
        <f t="shared" si="0"/>
        <v>362</v>
      </c>
      <c r="H23" s="147">
        <f t="shared" si="1"/>
        <v>31</v>
      </c>
      <c r="I23" s="161">
        <f t="shared" si="4"/>
        <v>2</v>
      </c>
      <c r="J23" s="162">
        <v>11.1</v>
      </c>
      <c r="K23" s="147">
        <f t="shared" si="2"/>
        <v>378</v>
      </c>
      <c r="L23" s="147">
        <f t="shared" si="9"/>
        <v>18</v>
      </c>
      <c r="M23" s="161">
        <f t="shared" si="5"/>
        <v>1</v>
      </c>
      <c r="N23" s="162">
        <v>35</v>
      </c>
      <c r="O23" s="147">
        <f t="shared" si="6"/>
        <v>283</v>
      </c>
      <c r="P23" s="147">
        <f t="shared" si="10"/>
        <v>13</v>
      </c>
      <c r="Q23" s="161">
        <f t="shared" si="7"/>
        <v>3</v>
      </c>
      <c r="R23" s="163">
        <f t="shared" si="3"/>
        <v>1023</v>
      </c>
      <c r="S23" s="157">
        <f t="shared" si="8"/>
        <v>21</v>
      </c>
    </row>
    <row r="24" spans="1:19" s="158" customFormat="1" ht="20.100000000000001" customHeight="1">
      <c r="A24" s="160">
        <v>23</v>
      </c>
      <c r="B24" s="144" t="s">
        <v>26</v>
      </c>
      <c r="C24" s="144"/>
      <c r="D24" s="160"/>
      <c r="E24" s="154"/>
      <c r="F24" s="146">
        <v>3.78</v>
      </c>
      <c r="G24" s="147">
        <f t="shared" si="0"/>
        <v>362</v>
      </c>
      <c r="H24" s="147">
        <f t="shared" si="1"/>
        <v>31</v>
      </c>
      <c r="I24" s="161">
        <f t="shared" si="4"/>
        <v>2</v>
      </c>
      <c r="J24" s="162">
        <v>11.2</v>
      </c>
      <c r="K24" s="147">
        <f t="shared" si="2"/>
        <v>369</v>
      </c>
      <c r="L24" s="147">
        <f t="shared" si="9"/>
        <v>22</v>
      </c>
      <c r="M24" s="161">
        <f t="shared" si="5"/>
        <v>1</v>
      </c>
      <c r="N24" s="162">
        <v>36</v>
      </c>
      <c r="O24" s="147">
        <f t="shared" si="6"/>
        <v>290</v>
      </c>
      <c r="P24" s="147">
        <f t="shared" si="10"/>
        <v>11</v>
      </c>
      <c r="Q24" s="161">
        <f t="shared" si="7"/>
        <v>3</v>
      </c>
      <c r="R24" s="163">
        <f t="shared" si="3"/>
        <v>1021</v>
      </c>
      <c r="S24" s="157">
        <f t="shared" si="8"/>
        <v>22</v>
      </c>
    </row>
    <row r="25" spans="1:19" s="158" customFormat="1" ht="20.100000000000001" customHeight="1">
      <c r="A25" s="160">
        <v>24</v>
      </c>
      <c r="B25" s="144" t="s">
        <v>26</v>
      </c>
      <c r="C25" s="144"/>
      <c r="D25" s="154"/>
      <c r="E25" s="154"/>
      <c r="F25" s="146">
        <v>3.26</v>
      </c>
      <c r="G25" s="147">
        <f t="shared" si="0"/>
        <v>299</v>
      </c>
      <c r="H25" s="147">
        <f t="shared" si="1"/>
        <v>41</v>
      </c>
      <c r="I25" s="161">
        <f t="shared" si="4"/>
        <v>3</v>
      </c>
      <c r="J25" s="162">
        <v>12.5</v>
      </c>
      <c r="K25" s="147">
        <f t="shared" si="2"/>
        <v>269</v>
      </c>
      <c r="L25" s="147">
        <f t="shared" si="9"/>
        <v>33</v>
      </c>
      <c r="M25" s="161">
        <f t="shared" si="5"/>
        <v>3</v>
      </c>
      <c r="N25" s="162">
        <v>29</v>
      </c>
      <c r="O25" s="147">
        <f t="shared" si="6"/>
        <v>235</v>
      </c>
      <c r="P25" s="147">
        <f t="shared" si="10"/>
        <v>34</v>
      </c>
      <c r="Q25" s="161">
        <f t="shared" si="7"/>
        <v>4</v>
      </c>
      <c r="R25" s="163">
        <f t="shared" si="3"/>
        <v>803</v>
      </c>
      <c r="S25" s="157">
        <f t="shared" si="8"/>
        <v>37</v>
      </c>
    </row>
    <row r="26" spans="1:19" s="158" customFormat="1" ht="20.100000000000001" customHeight="1">
      <c r="A26" s="160">
        <v>25</v>
      </c>
      <c r="B26" s="144" t="s">
        <v>26</v>
      </c>
      <c r="C26" s="144"/>
      <c r="D26" s="154"/>
      <c r="E26" s="154"/>
      <c r="F26" s="146">
        <v>4.01</v>
      </c>
      <c r="G26" s="147">
        <f t="shared" si="0"/>
        <v>389</v>
      </c>
      <c r="H26" s="147">
        <f t="shared" si="1"/>
        <v>22</v>
      </c>
      <c r="I26" s="161">
        <f t="shared" si="4"/>
        <v>1</v>
      </c>
      <c r="J26" s="162">
        <v>10.7</v>
      </c>
      <c r="K26" s="147">
        <f t="shared" si="2"/>
        <v>414</v>
      </c>
      <c r="L26" s="147">
        <f t="shared" si="9"/>
        <v>11</v>
      </c>
      <c r="M26" s="161">
        <f t="shared" si="5"/>
        <v>1</v>
      </c>
      <c r="N26" s="162">
        <v>27</v>
      </c>
      <c r="O26" s="147">
        <f t="shared" si="6"/>
        <v>217</v>
      </c>
      <c r="P26" s="147">
        <f t="shared" si="10"/>
        <v>40</v>
      </c>
      <c r="Q26" s="161">
        <f t="shared" si="7"/>
        <v>4</v>
      </c>
      <c r="R26" s="163">
        <f t="shared" si="3"/>
        <v>1020</v>
      </c>
      <c r="S26" s="157">
        <f t="shared" si="8"/>
        <v>23</v>
      </c>
    </row>
    <row r="27" spans="1:19" s="158" customFormat="1" ht="20.100000000000001" customHeight="1">
      <c r="A27" s="160">
        <v>26</v>
      </c>
      <c r="B27" s="144" t="s">
        <v>26</v>
      </c>
      <c r="C27" s="144"/>
      <c r="D27" s="154"/>
      <c r="E27" s="154"/>
      <c r="F27" s="146">
        <v>4.32</v>
      </c>
      <c r="G27" s="147">
        <f t="shared" si="0"/>
        <v>423</v>
      </c>
      <c r="H27" s="147">
        <f t="shared" si="1"/>
        <v>14</v>
      </c>
      <c r="I27" s="161">
        <f t="shared" si="4"/>
        <v>1</v>
      </c>
      <c r="J27" s="162">
        <v>9.8000000000000007</v>
      </c>
      <c r="K27" s="147">
        <f t="shared" si="2"/>
        <v>507</v>
      </c>
      <c r="L27" s="147">
        <f t="shared" si="9"/>
        <v>2</v>
      </c>
      <c r="M27" s="161">
        <f t="shared" si="5"/>
        <v>1</v>
      </c>
      <c r="N27" s="162">
        <v>35</v>
      </c>
      <c r="O27" s="147">
        <f t="shared" si="6"/>
        <v>283</v>
      </c>
      <c r="P27" s="147">
        <f t="shared" si="10"/>
        <v>13</v>
      </c>
      <c r="Q27" s="161">
        <f t="shared" si="7"/>
        <v>3</v>
      </c>
      <c r="R27" s="163">
        <f t="shared" si="3"/>
        <v>1213</v>
      </c>
      <c r="S27" s="157">
        <f t="shared" si="8"/>
        <v>5</v>
      </c>
    </row>
    <row r="28" spans="1:19" s="158" customFormat="1" ht="20.100000000000001" customHeight="1">
      <c r="A28" s="160">
        <v>27</v>
      </c>
      <c r="B28" s="143" t="s">
        <v>27</v>
      </c>
      <c r="C28" s="144"/>
      <c r="D28" s="154"/>
      <c r="E28" s="154"/>
      <c r="F28" s="146">
        <v>4.0999999999999996</v>
      </c>
      <c r="G28" s="147">
        <f t="shared" si="0"/>
        <v>399</v>
      </c>
      <c r="H28" s="147">
        <f t="shared" si="1"/>
        <v>20</v>
      </c>
      <c r="I28" s="161">
        <f t="shared" si="4"/>
        <v>1</v>
      </c>
      <c r="J28" s="162">
        <v>10.6</v>
      </c>
      <c r="K28" s="147">
        <f t="shared" si="2"/>
        <v>424</v>
      </c>
      <c r="L28" s="147">
        <f t="shared" si="9"/>
        <v>9</v>
      </c>
      <c r="M28" s="161">
        <f t="shared" si="5"/>
        <v>1</v>
      </c>
      <c r="N28" s="162">
        <v>32.6</v>
      </c>
      <c r="O28" s="147">
        <f t="shared" si="6"/>
        <v>264</v>
      </c>
      <c r="P28" s="147">
        <f t="shared" si="10"/>
        <v>22</v>
      </c>
      <c r="Q28" s="161">
        <f t="shared" si="7"/>
        <v>3</v>
      </c>
      <c r="R28" s="163">
        <f t="shared" si="3"/>
        <v>1087</v>
      </c>
      <c r="S28" s="157">
        <f t="shared" si="8"/>
        <v>15</v>
      </c>
    </row>
    <row r="29" spans="1:19" s="158" customFormat="1" ht="20.100000000000001" customHeight="1">
      <c r="A29" s="160">
        <v>28</v>
      </c>
      <c r="B29" s="143" t="s">
        <v>27</v>
      </c>
      <c r="C29" s="144"/>
      <c r="D29" s="154"/>
      <c r="E29" s="154"/>
      <c r="F29" s="146"/>
      <c r="G29" s="147">
        <f t="shared" si="0"/>
        <v>0</v>
      </c>
      <c r="H29" s="147" t="b">
        <f t="shared" si="1"/>
        <v>0</v>
      </c>
      <c r="I29" s="161">
        <f t="shared" si="4"/>
        <v>0</v>
      </c>
      <c r="J29" s="162"/>
      <c r="K29" s="147">
        <f t="shared" si="2"/>
        <v>0</v>
      </c>
      <c r="L29" s="147" t="b">
        <f t="shared" si="9"/>
        <v>0</v>
      </c>
      <c r="M29" s="161">
        <f t="shared" si="5"/>
        <v>0</v>
      </c>
      <c r="N29" s="162">
        <v>32.4</v>
      </c>
      <c r="O29" s="147">
        <f t="shared" si="6"/>
        <v>262</v>
      </c>
      <c r="P29" s="147">
        <f t="shared" si="10"/>
        <v>23</v>
      </c>
      <c r="Q29" s="161">
        <f t="shared" si="7"/>
        <v>3</v>
      </c>
      <c r="R29" s="163">
        <f t="shared" si="3"/>
        <v>262</v>
      </c>
      <c r="S29" s="157">
        <f t="shared" si="8"/>
        <v>50</v>
      </c>
    </row>
    <row r="30" spans="1:19" s="158" customFormat="1" ht="20.100000000000001" customHeight="1">
      <c r="A30" s="160">
        <v>29</v>
      </c>
      <c r="B30" s="143" t="s">
        <v>27</v>
      </c>
      <c r="C30" s="144"/>
      <c r="D30" s="154"/>
      <c r="E30" s="164"/>
      <c r="F30" s="146">
        <v>3.9</v>
      </c>
      <c r="G30" s="147">
        <f t="shared" si="0"/>
        <v>376</v>
      </c>
      <c r="H30" s="147">
        <f t="shared" si="1"/>
        <v>25</v>
      </c>
      <c r="I30" s="161">
        <f t="shared" si="4"/>
        <v>1</v>
      </c>
      <c r="J30" s="162">
        <v>11.1</v>
      </c>
      <c r="K30" s="147">
        <f t="shared" si="2"/>
        <v>378</v>
      </c>
      <c r="L30" s="147">
        <f t="shared" si="9"/>
        <v>18</v>
      </c>
      <c r="M30" s="161">
        <f t="shared" si="5"/>
        <v>1</v>
      </c>
      <c r="N30" s="162">
        <v>33.5</v>
      </c>
      <c r="O30" s="147">
        <f t="shared" si="6"/>
        <v>271</v>
      </c>
      <c r="P30" s="147">
        <f t="shared" si="10"/>
        <v>18</v>
      </c>
      <c r="Q30" s="161">
        <f t="shared" si="7"/>
        <v>3</v>
      </c>
      <c r="R30" s="163">
        <f t="shared" si="3"/>
        <v>1025</v>
      </c>
      <c r="S30" s="157">
        <f t="shared" si="8"/>
        <v>20</v>
      </c>
    </row>
    <row r="31" spans="1:19" s="158" customFormat="1" ht="20.100000000000001" customHeight="1">
      <c r="A31" s="160">
        <v>30</v>
      </c>
      <c r="B31" s="143" t="s">
        <v>27</v>
      </c>
      <c r="C31" s="144"/>
      <c r="D31" s="154"/>
      <c r="E31" s="154"/>
      <c r="F31" s="146">
        <v>4.05</v>
      </c>
      <c r="G31" s="147">
        <f t="shared" si="0"/>
        <v>393</v>
      </c>
      <c r="H31" s="147">
        <f t="shared" si="1"/>
        <v>21</v>
      </c>
      <c r="I31" s="161">
        <f t="shared" si="4"/>
        <v>1</v>
      </c>
      <c r="J31" s="162">
        <v>11.4</v>
      </c>
      <c r="K31" s="147">
        <f t="shared" si="2"/>
        <v>352</v>
      </c>
      <c r="L31" s="147">
        <f t="shared" si="9"/>
        <v>23</v>
      </c>
      <c r="M31" s="161">
        <f t="shared" si="5"/>
        <v>1</v>
      </c>
      <c r="N31" s="162">
        <v>31.4</v>
      </c>
      <c r="O31" s="147">
        <f t="shared" si="6"/>
        <v>254</v>
      </c>
      <c r="P31" s="147">
        <f t="shared" si="10"/>
        <v>25</v>
      </c>
      <c r="Q31" s="161">
        <f t="shared" si="7"/>
        <v>4</v>
      </c>
      <c r="R31" s="163">
        <f t="shared" si="3"/>
        <v>999</v>
      </c>
      <c r="S31" s="157">
        <f t="shared" si="8"/>
        <v>24</v>
      </c>
    </row>
    <row r="32" spans="1:19" s="158" customFormat="1" ht="20.100000000000001" customHeight="1">
      <c r="A32" s="160">
        <v>31</v>
      </c>
      <c r="B32" s="143" t="s">
        <v>27</v>
      </c>
      <c r="C32" s="144"/>
      <c r="D32" s="154"/>
      <c r="E32" s="154"/>
      <c r="F32" s="146">
        <v>3.55</v>
      </c>
      <c r="G32" s="147">
        <f t="shared" si="0"/>
        <v>335</v>
      </c>
      <c r="H32" s="147">
        <f t="shared" si="1"/>
        <v>35</v>
      </c>
      <c r="I32" s="161">
        <f t="shared" si="4"/>
        <v>3</v>
      </c>
      <c r="J32" s="162">
        <v>11.4</v>
      </c>
      <c r="K32" s="147">
        <f t="shared" si="2"/>
        <v>352</v>
      </c>
      <c r="L32" s="147">
        <f t="shared" si="9"/>
        <v>23</v>
      </c>
      <c r="M32" s="161">
        <f t="shared" si="5"/>
        <v>1</v>
      </c>
      <c r="N32" s="162">
        <v>28.4</v>
      </c>
      <c r="O32" s="147">
        <f t="shared" si="6"/>
        <v>229</v>
      </c>
      <c r="P32" s="147">
        <f t="shared" si="10"/>
        <v>37</v>
      </c>
      <c r="Q32" s="161">
        <f t="shared" si="7"/>
        <v>4</v>
      </c>
      <c r="R32" s="163">
        <f t="shared" si="3"/>
        <v>916</v>
      </c>
      <c r="S32" s="157">
        <f t="shared" si="8"/>
        <v>31</v>
      </c>
    </row>
    <row r="33" spans="1:19" s="158" customFormat="1" ht="20.100000000000001" customHeight="1">
      <c r="A33" s="160">
        <v>32</v>
      </c>
      <c r="B33" s="143" t="s">
        <v>27</v>
      </c>
      <c r="C33" s="144"/>
      <c r="D33" s="154"/>
      <c r="E33" s="154"/>
      <c r="F33" s="146">
        <v>4.5</v>
      </c>
      <c r="G33" s="147">
        <f t="shared" si="0"/>
        <v>443</v>
      </c>
      <c r="H33" s="147">
        <f t="shared" si="1"/>
        <v>9</v>
      </c>
      <c r="I33" s="161">
        <f t="shared" si="4"/>
        <v>1</v>
      </c>
      <c r="J33" s="162">
        <v>10.8</v>
      </c>
      <c r="K33" s="147">
        <f t="shared" si="2"/>
        <v>405</v>
      </c>
      <c r="L33" s="147">
        <f t="shared" si="9"/>
        <v>14</v>
      </c>
      <c r="M33" s="161">
        <f t="shared" si="5"/>
        <v>1</v>
      </c>
      <c r="N33" s="162">
        <v>39</v>
      </c>
      <c r="O33" s="147">
        <f t="shared" si="6"/>
        <v>313</v>
      </c>
      <c r="P33" s="147">
        <f t="shared" si="10"/>
        <v>6</v>
      </c>
      <c r="Q33" s="161">
        <f t="shared" si="7"/>
        <v>2</v>
      </c>
      <c r="R33" s="163">
        <f t="shared" si="3"/>
        <v>1161</v>
      </c>
      <c r="S33" s="157">
        <f t="shared" si="8"/>
        <v>9</v>
      </c>
    </row>
    <row r="34" spans="1:19" s="158" customFormat="1" ht="20.100000000000001" customHeight="1">
      <c r="A34" s="160">
        <v>33</v>
      </c>
      <c r="B34" s="143" t="s">
        <v>27</v>
      </c>
      <c r="C34" s="144"/>
      <c r="D34" s="154"/>
      <c r="E34" s="154"/>
      <c r="F34" s="146">
        <v>3.1</v>
      </c>
      <c r="G34" s="147">
        <f t="shared" si="0"/>
        <v>278</v>
      </c>
      <c r="H34" s="147">
        <f t="shared" si="1"/>
        <v>44</v>
      </c>
      <c r="I34" s="161">
        <f t="shared" si="4"/>
        <v>4</v>
      </c>
      <c r="J34" s="162">
        <v>13</v>
      </c>
      <c r="K34" s="147">
        <f t="shared" si="2"/>
        <v>235</v>
      </c>
      <c r="L34" s="147">
        <f t="shared" si="9"/>
        <v>37</v>
      </c>
      <c r="M34" s="161">
        <f t="shared" si="5"/>
        <v>3</v>
      </c>
      <c r="N34" s="162">
        <v>15.2</v>
      </c>
      <c r="O34" s="147">
        <f t="shared" si="6"/>
        <v>99</v>
      </c>
      <c r="P34" s="147">
        <f t="shared" si="10"/>
        <v>50</v>
      </c>
      <c r="Q34" s="161">
        <f t="shared" si="7"/>
        <v>6</v>
      </c>
      <c r="R34" s="163">
        <f t="shared" si="3"/>
        <v>612</v>
      </c>
      <c r="S34" s="157">
        <f t="shared" si="8"/>
        <v>46</v>
      </c>
    </row>
    <row r="35" spans="1:19" s="158" customFormat="1" ht="20.100000000000001" customHeight="1">
      <c r="A35" s="160">
        <v>34</v>
      </c>
      <c r="B35" s="143" t="s">
        <v>27</v>
      </c>
      <c r="C35" s="144"/>
      <c r="D35" s="154"/>
      <c r="E35" s="154"/>
      <c r="F35" s="146">
        <v>3.8</v>
      </c>
      <c r="G35" s="147">
        <f t="shared" si="0"/>
        <v>364</v>
      </c>
      <c r="H35" s="147">
        <f t="shared" si="1"/>
        <v>28</v>
      </c>
      <c r="I35" s="161">
        <f t="shared" si="4"/>
        <v>1</v>
      </c>
      <c r="J35" s="162">
        <v>11.8</v>
      </c>
      <c r="K35" s="147">
        <f t="shared" si="2"/>
        <v>320</v>
      </c>
      <c r="L35" s="147">
        <f t="shared" si="9"/>
        <v>28</v>
      </c>
      <c r="M35" s="161">
        <f t="shared" si="5"/>
        <v>2</v>
      </c>
      <c r="N35" s="162">
        <v>30</v>
      </c>
      <c r="O35" s="147">
        <f t="shared" si="6"/>
        <v>243</v>
      </c>
      <c r="P35" s="147">
        <f t="shared" si="10"/>
        <v>31</v>
      </c>
      <c r="Q35" s="161">
        <f t="shared" si="7"/>
        <v>4</v>
      </c>
      <c r="R35" s="163">
        <f t="shared" si="3"/>
        <v>927</v>
      </c>
      <c r="S35" s="157">
        <f t="shared" si="8"/>
        <v>29</v>
      </c>
    </row>
    <row r="36" spans="1:19" s="158" customFormat="1" ht="20.100000000000001" customHeight="1">
      <c r="A36" s="160">
        <v>35</v>
      </c>
      <c r="B36" s="143" t="s">
        <v>27</v>
      </c>
      <c r="C36" s="144"/>
      <c r="D36" s="154"/>
      <c r="E36" s="154"/>
      <c r="F36" s="146">
        <v>4.7</v>
      </c>
      <c r="G36" s="147">
        <f t="shared" si="0"/>
        <v>464</v>
      </c>
      <c r="H36" s="147">
        <f t="shared" si="1"/>
        <v>7</v>
      </c>
      <c r="I36" s="161">
        <f t="shared" si="4"/>
        <v>1</v>
      </c>
      <c r="J36" s="162">
        <v>10.1</v>
      </c>
      <c r="K36" s="147">
        <f t="shared" si="2"/>
        <v>474</v>
      </c>
      <c r="L36" s="147">
        <f t="shared" si="9"/>
        <v>4</v>
      </c>
      <c r="M36" s="161">
        <f t="shared" si="5"/>
        <v>1</v>
      </c>
      <c r="N36" s="162">
        <v>46.4</v>
      </c>
      <c r="O36" s="147">
        <f t="shared" si="6"/>
        <v>364</v>
      </c>
      <c r="P36" s="147">
        <f t="shared" si="10"/>
        <v>1</v>
      </c>
      <c r="Q36" s="161">
        <f t="shared" si="7"/>
        <v>1</v>
      </c>
      <c r="R36" s="163">
        <f t="shared" si="3"/>
        <v>1302</v>
      </c>
      <c r="S36" s="157">
        <f t="shared" si="8"/>
        <v>2</v>
      </c>
    </row>
    <row r="37" spans="1:19" s="158" customFormat="1" ht="20.100000000000001" customHeight="1">
      <c r="A37" s="160">
        <v>36</v>
      </c>
      <c r="B37" s="143" t="s">
        <v>27</v>
      </c>
      <c r="C37" s="144"/>
      <c r="D37" s="154"/>
      <c r="E37" s="154"/>
      <c r="F37" s="146">
        <v>4.5</v>
      </c>
      <c r="G37" s="147">
        <f t="shared" si="0"/>
        <v>443</v>
      </c>
      <c r="H37" s="147">
        <f t="shared" si="1"/>
        <v>9</v>
      </c>
      <c r="I37" s="161">
        <f t="shared" si="4"/>
        <v>1</v>
      </c>
      <c r="J37" s="162">
        <v>10.4</v>
      </c>
      <c r="K37" s="147">
        <f t="shared" si="2"/>
        <v>444</v>
      </c>
      <c r="L37" s="147">
        <f t="shared" si="9"/>
        <v>7</v>
      </c>
      <c r="M37" s="161">
        <f t="shared" si="5"/>
        <v>1</v>
      </c>
      <c r="N37" s="162">
        <v>40</v>
      </c>
      <c r="O37" s="147">
        <f t="shared" si="6"/>
        <v>320</v>
      </c>
      <c r="P37" s="147">
        <f t="shared" si="10"/>
        <v>4</v>
      </c>
      <c r="Q37" s="161">
        <f t="shared" si="7"/>
        <v>2</v>
      </c>
      <c r="R37" s="163">
        <f t="shared" si="3"/>
        <v>1207</v>
      </c>
      <c r="S37" s="157">
        <f t="shared" si="8"/>
        <v>6</v>
      </c>
    </row>
    <row r="38" spans="1:19" s="158" customFormat="1" ht="20.100000000000001" customHeight="1">
      <c r="A38" s="160">
        <v>37</v>
      </c>
      <c r="B38" s="143" t="s">
        <v>27</v>
      </c>
      <c r="C38" s="144"/>
      <c r="D38" s="154"/>
      <c r="E38" s="154"/>
      <c r="F38" s="146">
        <v>3.8</v>
      </c>
      <c r="G38" s="147">
        <f t="shared" si="0"/>
        <v>364</v>
      </c>
      <c r="H38" s="147">
        <f t="shared" si="1"/>
        <v>28</v>
      </c>
      <c r="I38" s="161">
        <f t="shared" si="4"/>
        <v>1</v>
      </c>
      <c r="J38" s="162">
        <v>12</v>
      </c>
      <c r="K38" s="147">
        <f t="shared" si="2"/>
        <v>305</v>
      </c>
      <c r="L38" s="147">
        <f t="shared" si="9"/>
        <v>30</v>
      </c>
      <c r="M38" s="161">
        <f t="shared" si="5"/>
        <v>2</v>
      </c>
      <c r="N38" s="162">
        <v>30</v>
      </c>
      <c r="O38" s="147">
        <f t="shared" si="6"/>
        <v>243</v>
      </c>
      <c r="P38" s="147">
        <f t="shared" si="10"/>
        <v>31</v>
      </c>
      <c r="Q38" s="161">
        <f t="shared" si="7"/>
        <v>4</v>
      </c>
      <c r="R38" s="163">
        <f t="shared" si="3"/>
        <v>912</v>
      </c>
      <c r="S38" s="157">
        <f t="shared" si="8"/>
        <v>32</v>
      </c>
    </row>
    <row r="39" spans="1:19" s="158" customFormat="1" ht="20.100000000000001" customHeight="1">
      <c r="A39" s="160">
        <v>38</v>
      </c>
      <c r="B39" s="143" t="s">
        <v>27</v>
      </c>
      <c r="C39" s="144"/>
      <c r="D39" s="154"/>
      <c r="E39" s="154"/>
      <c r="F39" s="146">
        <v>3.7</v>
      </c>
      <c r="G39" s="147">
        <f t="shared" si="0"/>
        <v>353</v>
      </c>
      <c r="H39" s="147">
        <f t="shared" si="1"/>
        <v>33</v>
      </c>
      <c r="I39" s="161">
        <f t="shared" si="4"/>
        <v>2</v>
      </c>
      <c r="J39" s="162">
        <v>12.5</v>
      </c>
      <c r="K39" s="147">
        <f t="shared" si="2"/>
        <v>269</v>
      </c>
      <c r="L39" s="147">
        <f t="shared" si="9"/>
        <v>33</v>
      </c>
      <c r="M39" s="161">
        <f t="shared" si="5"/>
        <v>3</v>
      </c>
      <c r="N39" s="162">
        <v>29</v>
      </c>
      <c r="O39" s="147">
        <f t="shared" si="6"/>
        <v>235</v>
      </c>
      <c r="P39" s="147">
        <f t="shared" si="10"/>
        <v>34</v>
      </c>
      <c r="Q39" s="161">
        <f t="shared" si="7"/>
        <v>4</v>
      </c>
      <c r="R39" s="163">
        <f t="shared" si="3"/>
        <v>857</v>
      </c>
      <c r="S39" s="157">
        <f t="shared" si="8"/>
        <v>34</v>
      </c>
    </row>
    <row r="40" spans="1:19" s="158" customFormat="1" ht="20.100000000000001" customHeight="1">
      <c r="A40" s="160">
        <v>39</v>
      </c>
      <c r="B40" s="143" t="s">
        <v>27</v>
      </c>
      <c r="C40" s="144"/>
      <c r="D40" s="154"/>
      <c r="E40" s="165"/>
      <c r="F40" s="146">
        <v>2.8</v>
      </c>
      <c r="G40" s="147">
        <f t="shared" si="0"/>
        <v>238</v>
      </c>
      <c r="H40" s="147">
        <f t="shared" si="1"/>
        <v>46</v>
      </c>
      <c r="I40" s="161">
        <f t="shared" si="4"/>
        <v>5</v>
      </c>
      <c r="J40" s="162">
        <v>13</v>
      </c>
      <c r="K40" s="147">
        <f t="shared" si="2"/>
        <v>235</v>
      </c>
      <c r="L40" s="147">
        <f t="shared" si="9"/>
        <v>37</v>
      </c>
      <c r="M40" s="161">
        <f t="shared" si="5"/>
        <v>3</v>
      </c>
      <c r="N40" s="162">
        <v>17.5</v>
      </c>
      <c r="O40" s="147">
        <f t="shared" si="6"/>
        <v>125</v>
      </c>
      <c r="P40" s="147">
        <f t="shared" si="10"/>
        <v>48</v>
      </c>
      <c r="Q40" s="161">
        <f t="shared" si="7"/>
        <v>6</v>
      </c>
      <c r="R40" s="163">
        <f t="shared" si="3"/>
        <v>598</v>
      </c>
      <c r="S40" s="157">
        <f t="shared" si="8"/>
        <v>47</v>
      </c>
    </row>
    <row r="41" spans="1:19" s="158" customFormat="1" ht="20.100000000000001" customHeight="1">
      <c r="A41" s="160">
        <v>40</v>
      </c>
      <c r="B41" s="143" t="s">
        <v>27</v>
      </c>
      <c r="C41" s="144"/>
      <c r="D41" s="154"/>
      <c r="E41" s="165"/>
      <c r="F41" s="146">
        <v>4.4000000000000004</v>
      </c>
      <c r="G41" s="147">
        <f t="shared" si="0"/>
        <v>432</v>
      </c>
      <c r="H41" s="147">
        <f t="shared" si="1"/>
        <v>13</v>
      </c>
      <c r="I41" s="161">
        <f t="shared" si="4"/>
        <v>1</v>
      </c>
      <c r="J41" s="162">
        <v>10.7</v>
      </c>
      <c r="K41" s="147">
        <f t="shared" si="2"/>
        <v>414</v>
      </c>
      <c r="L41" s="147">
        <f t="shared" si="9"/>
        <v>11</v>
      </c>
      <c r="M41" s="161">
        <f t="shared" si="5"/>
        <v>1</v>
      </c>
      <c r="N41" s="162">
        <v>37.299999999999997</v>
      </c>
      <c r="O41" s="147">
        <f t="shared" si="6"/>
        <v>300</v>
      </c>
      <c r="P41" s="147">
        <f t="shared" si="10"/>
        <v>9</v>
      </c>
      <c r="Q41" s="161">
        <f t="shared" si="7"/>
        <v>3</v>
      </c>
      <c r="R41" s="163">
        <f t="shared" si="3"/>
        <v>1146</v>
      </c>
      <c r="S41" s="157">
        <f t="shared" si="8"/>
        <v>10</v>
      </c>
    </row>
    <row r="42" spans="1:19" s="158" customFormat="1" ht="20.100000000000001" customHeight="1">
      <c r="A42" s="160">
        <v>41</v>
      </c>
      <c r="B42" s="143" t="s">
        <v>27</v>
      </c>
      <c r="C42" s="144"/>
      <c r="D42" s="154"/>
      <c r="E42" s="165"/>
      <c r="F42" s="146">
        <v>1.9</v>
      </c>
      <c r="G42" s="147">
        <f t="shared" si="0"/>
        <v>104</v>
      </c>
      <c r="H42" s="147">
        <f t="shared" si="1"/>
        <v>49</v>
      </c>
      <c r="I42" s="161">
        <f t="shared" si="4"/>
        <v>6</v>
      </c>
      <c r="J42" s="162">
        <v>14.9</v>
      </c>
      <c r="K42" s="147">
        <f t="shared" si="2"/>
        <v>128</v>
      </c>
      <c r="L42" s="147">
        <f t="shared" si="9"/>
        <v>48</v>
      </c>
      <c r="M42" s="161">
        <f t="shared" si="5"/>
        <v>5</v>
      </c>
      <c r="N42" s="162">
        <v>15.7</v>
      </c>
      <c r="O42" s="147">
        <f t="shared" si="6"/>
        <v>105</v>
      </c>
      <c r="P42" s="147">
        <f t="shared" si="10"/>
        <v>49</v>
      </c>
      <c r="Q42" s="161">
        <f t="shared" si="7"/>
        <v>6</v>
      </c>
      <c r="R42" s="163">
        <f t="shared" si="3"/>
        <v>337</v>
      </c>
      <c r="S42" s="157">
        <f t="shared" si="8"/>
        <v>49</v>
      </c>
    </row>
    <row r="43" spans="1:19" s="158" customFormat="1" ht="20.100000000000001" customHeight="1">
      <c r="A43" s="166">
        <v>42</v>
      </c>
      <c r="B43" s="167" t="s">
        <v>40</v>
      </c>
      <c r="C43" s="144"/>
      <c r="D43" s="154"/>
      <c r="E43" s="154"/>
      <c r="F43" s="146">
        <v>3.35</v>
      </c>
      <c r="G43" s="147">
        <f t="shared" si="0"/>
        <v>310</v>
      </c>
      <c r="H43" s="147">
        <f t="shared" si="1"/>
        <v>38</v>
      </c>
      <c r="I43" s="161">
        <f t="shared" si="4"/>
        <v>3</v>
      </c>
      <c r="J43" s="162">
        <v>14</v>
      </c>
      <c r="K43" s="147">
        <f t="shared" si="2"/>
        <v>175</v>
      </c>
      <c r="L43" s="147">
        <f t="shared" si="9"/>
        <v>46</v>
      </c>
      <c r="M43" s="161">
        <f t="shared" si="5"/>
        <v>5</v>
      </c>
      <c r="N43" s="162">
        <v>19.8</v>
      </c>
      <c r="O43" s="147">
        <f t="shared" si="6"/>
        <v>149</v>
      </c>
      <c r="P43" s="147">
        <f t="shared" si="10"/>
        <v>46</v>
      </c>
      <c r="Q43" s="161">
        <f t="shared" si="7"/>
        <v>6</v>
      </c>
      <c r="R43" s="163">
        <f t="shared" si="3"/>
        <v>634</v>
      </c>
      <c r="S43" s="157">
        <f t="shared" si="8"/>
        <v>45</v>
      </c>
    </row>
    <row r="44" spans="1:19" s="158" customFormat="1" ht="20.100000000000001" customHeight="1">
      <c r="A44" s="166">
        <v>43</v>
      </c>
      <c r="B44" s="167" t="s">
        <v>40</v>
      </c>
      <c r="C44" s="144"/>
      <c r="D44" s="154"/>
      <c r="E44" s="154"/>
      <c r="F44" s="146">
        <v>4.2</v>
      </c>
      <c r="G44" s="147">
        <f t="shared" si="0"/>
        <v>410</v>
      </c>
      <c r="H44" s="147">
        <f t="shared" si="1"/>
        <v>16</v>
      </c>
      <c r="I44" s="161">
        <f t="shared" si="4"/>
        <v>1</v>
      </c>
      <c r="J44" s="162">
        <v>12.1</v>
      </c>
      <c r="K44" s="147">
        <f t="shared" si="2"/>
        <v>297</v>
      </c>
      <c r="L44" s="147">
        <f t="shared" si="9"/>
        <v>31</v>
      </c>
      <c r="M44" s="161">
        <f t="shared" si="5"/>
        <v>2</v>
      </c>
      <c r="N44" s="162">
        <v>45.5</v>
      </c>
      <c r="O44" s="147">
        <f t="shared" si="6"/>
        <v>358</v>
      </c>
      <c r="P44" s="147">
        <f t="shared" si="10"/>
        <v>2</v>
      </c>
      <c r="Q44" s="161">
        <f t="shared" si="7"/>
        <v>1</v>
      </c>
      <c r="R44" s="163">
        <f t="shared" si="3"/>
        <v>1065</v>
      </c>
      <c r="S44" s="157">
        <f t="shared" si="8"/>
        <v>16</v>
      </c>
    </row>
    <row r="45" spans="1:19" s="158" customFormat="1" ht="20.100000000000001" customHeight="1">
      <c r="A45" s="166">
        <v>44</v>
      </c>
      <c r="B45" s="143" t="s">
        <v>40</v>
      </c>
      <c r="C45" s="144"/>
      <c r="D45" s="154"/>
      <c r="E45" s="154"/>
      <c r="F45" s="146">
        <v>4.2</v>
      </c>
      <c r="G45" s="147">
        <f t="shared" si="0"/>
        <v>410</v>
      </c>
      <c r="H45" s="147">
        <f t="shared" si="1"/>
        <v>16</v>
      </c>
      <c r="I45" s="161">
        <f t="shared" si="4"/>
        <v>1</v>
      </c>
      <c r="J45" s="162">
        <v>11.5</v>
      </c>
      <c r="K45" s="147">
        <f t="shared" si="2"/>
        <v>344</v>
      </c>
      <c r="L45" s="147">
        <f t="shared" si="9"/>
        <v>27</v>
      </c>
      <c r="M45" s="161">
        <f t="shared" si="5"/>
        <v>1</v>
      </c>
      <c r="N45" s="162">
        <v>20.5</v>
      </c>
      <c r="O45" s="147">
        <f t="shared" si="6"/>
        <v>157</v>
      </c>
      <c r="P45" s="147">
        <f t="shared" si="10"/>
        <v>44</v>
      </c>
      <c r="Q45" s="161">
        <f t="shared" si="7"/>
        <v>6</v>
      </c>
      <c r="R45" s="163">
        <f t="shared" si="3"/>
        <v>911</v>
      </c>
      <c r="S45" s="157">
        <f t="shared" si="8"/>
        <v>33</v>
      </c>
    </row>
    <row r="46" spans="1:19" s="158" customFormat="1" ht="20.100000000000001" customHeight="1">
      <c r="A46" s="166">
        <v>45</v>
      </c>
      <c r="B46" s="143" t="s">
        <v>40</v>
      </c>
      <c r="C46" s="144"/>
      <c r="D46" s="154"/>
      <c r="E46" s="154"/>
      <c r="F46" s="146">
        <v>5.0999999999999996</v>
      </c>
      <c r="G46" s="147">
        <f t="shared" si="0"/>
        <v>505</v>
      </c>
      <c r="H46" s="147">
        <f t="shared" si="1"/>
        <v>1</v>
      </c>
      <c r="I46" s="161">
        <f t="shared" si="4"/>
        <v>1</v>
      </c>
      <c r="J46" s="162">
        <v>10.199999999999999</v>
      </c>
      <c r="K46" s="147">
        <f t="shared" si="2"/>
        <v>464</v>
      </c>
      <c r="L46" s="147">
        <f t="shared" si="9"/>
        <v>5</v>
      </c>
      <c r="M46" s="161">
        <f t="shared" si="5"/>
        <v>1</v>
      </c>
      <c r="N46" s="162">
        <v>40</v>
      </c>
      <c r="O46" s="147">
        <f t="shared" si="6"/>
        <v>320</v>
      </c>
      <c r="P46" s="147">
        <f t="shared" si="10"/>
        <v>4</v>
      </c>
      <c r="Q46" s="161">
        <f t="shared" si="7"/>
        <v>2</v>
      </c>
      <c r="R46" s="163">
        <f t="shared" si="3"/>
        <v>1289</v>
      </c>
      <c r="S46" s="157">
        <f t="shared" si="8"/>
        <v>3</v>
      </c>
    </row>
    <row r="47" spans="1:19" s="158" customFormat="1" ht="20.100000000000001" customHeight="1">
      <c r="A47" s="166">
        <v>46</v>
      </c>
      <c r="B47" s="143" t="s">
        <v>40</v>
      </c>
      <c r="C47" s="144"/>
      <c r="D47" s="154"/>
      <c r="E47" s="154"/>
      <c r="F47" s="146">
        <v>4.5999999999999996</v>
      </c>
      <c r="G47" s="147">
        <f t="shared" si="0"/>
        <v>454</v>
      </c>
      <c r="H47" s="147">
        <f t="shared" si="1"/>
        <v>8</v>
      </c>
      <c r="I47" s="161">
        <f t="shared" si="4"/>
        <v>1</v>
      </c>
      <c r="J47" s="162"/>
      <c r="K47" s="147">
        <f t="shared" si="2"/>
        <v>0</v>
      </c>
      <c r="L47" s="147" t="b">
        <f t="shared" si="9"/>
        <v>0</v>
      </c>
      <c r="M47" s="161">
        <f t="shared" si="5"/>
        <v>0</v>
      </c>
      <c r="N47" s="162">
        <v>31.2</v>
      </c>
      <c r="O47" s="147">
        <f t="shared" si="6"/>
        <v>253</v>
      </c>
      <c r="P47" s="147">
        <f t="shared" si="10"/>
        <v>26</v>
      </c>
      <c r="Q47" s="161">
        <f t="shared" si="7"/>
        <v>4</v>
      </c>
      <c r="R47" s="163">
        <f t="shared" si="3"/>
        <v>707</v>
      </c>
      <c r="S47" s="157">
        <f t="shared" si="8"/>
        <v>41</v>
      </c>
    </row>
    <row r="48" spans="1:19" s="158" customFormat="1" ht="20.100000000000001" customHeight="1">
      <c r="A48" s="166">
        <v>47</v>
      </c>
      <c r="B48" s="143" t="s">
        <v>40</v>
      </c>
      <c r="C48" s="144"/>
      <c r="D48" s="154"/>
      <c r="E48" s="154"/>
      <c r="F48" s="146">
        <v>3.7</v>
      </c>
      <c r="G48" s="147">
        <f t="shared" si="0"/>
        <v>353</v>
      </c>
      <c r="H48" s="147">
        <f t="shared" si="1"/>
        <v>33</v>
      </c>
      <c r="I48" s="161">
        <f t="shared" si="4"/>
        <v>2</v>
      </c>
      <c r="J48" s="162">
        <v>13.2</v>
      </c>
      <c r="K48" s="147">
        <f t="shared" si="2"/>
        <v>222</v>
      </c>
      <c r="L48" s="147">
        <f t="shared" si="9"/>
        <v>41</v>
      </c>
      <c r="M48" s="161">
        <f t="shared" si="5"/>
        <v>3</v>
      </c>
      <c r="N48" s="162">
        <v>30.2</v>
      </c>
      <c r="O48" s="147">
        <f t="shared" si="6"/>
        <v>245</v>
      </c>
      <c r="P48" s="147">
        <f t="shared" si="10"/>
        <v>30</v>
      </c>
      <c r="Q48" s="161">
        <f t="shared" si="7"/>
        <v>4</v>
      </c>
      <c r="R48" s="163">
        <f t="shared" si="3"/>
        <v>820</v>
      </c>
      <c r="S48" s="157">
        <f t="shared" si="8"/>
        <v>35</v>
      </c>
    </row>
    <row r="49" spans="1:19" s="158" customFormat="1" ht="20.100000000000001" customHeight="1">
      <c r="A49" s="166">
        <v>48</v>
      </c>
      <c r="B49" s="143" t="s">
        <v>40</v>
      </c>
      <c r="C49" s="144"/>
      <c r="D49" s="154"/>
      <c r="E49" s="154"/>
      <c r="F49" s="146">
        <v>4.8</v>
      </c>
      <c r="G49" s="147">
        <f t="shared" si="0"/>
        <v>475</v>
      </c>
      <c r="H49" s="147">
        <f t="shared" si="1"/>
        <v>6</v>
      </c>
      <c r="I49" s="161">
        <f t="shared" si="4"/>
        <v>1</v>
      </c>
      <c r="J49" s="162">
        <v>11.1</v>
      </c>
      <c r="K49" s="147">
        <f t="shared" si="2"/>
        <v>378</v>
      </c>
      <c r="L49" s="147">
        <f t="shared" si="9"/>
        <v>18</v>
      </c>
      <c r="M49" s="161">
        <f t="shared" si="5"/>
        <v>1</v>
      </c>
      <c r="N49" s="162">
        <v>30</v>
      </c>
      <c r="O49" s="147">
        <f t="shared" si="6"/>
        <v>243</v>
      </c>
      <c r="P49" s="147">
        <f t="shared" si="10"/>
        <v>31</v>
      </c>
      <c r="Q49" s="161">
        <f t="shared" si="7"/>
        <v>4</v>
      </c>
      <c r="R49" s="163">
        <f t="shared" si="3"/>
        <v>1096</v>
      </c>
      <c r="S49" s="157">
        <f t="shared" si="8"/>
        <v>14</v>
      </c>
    </row>
    <row r="50" spans="1:19" s="158" customFormat="1" ht="20.100000000000001" customHeight="1">
      <c r="A50" s="166">
        <v>49</v>
      </c>
      <c r="B50" s="143" t="s">
        <v>40</v>
      </c>
      <c r="C50" s="144"/>
      <c r="D50" s="154"/>
      <c r="E50" s="154"/>
      <c r="F50" s="146">
        <v>3.9</v>
      </c>
      <c r="G50" s="147">
        <f t="shared" si="0"/>
        <v>376</v>
      </c>
      <c r="H50" s="147">
        <f t="shared" si="1"/>
        <v>25</v>
      </c>
      <c r="I50" s="161">
        <f t="shared" si="4"/>
        <v>1</v>
      </c>
      <c r="J50" s="162">
        <v>13</v>
      </c>
      <c r="K50" s="147">
        <f t="shared" si="2"/>
        <v>235</v>
      </c>
      <c r="L50" s="147">
        <f t="shared" si="9"/>
        <v>37</v>
      </c>
      <c r="M50" s="161">
        <f t="shared" si="5"/>
        <v>3</v>
      </c>
      <c r="N50" s="162">
        <v>20.9</v>
      </c>
      <c r="O50" s="147">
        <f t="shared" si="6"/>
        <v>161</v>
      </c>
      <c r="P50" s="147">
        <f t="shared" si="10"/>
        <v>43</v>
      </c>
      <c r="Q50" s="161">
        <f t="shared" si="7"/>
        <v>6</v>
      </c>
      <c r="R50" s="163">
        <f t="shared" si="3"/>
        <v>772</v>
      </c>
      <c r="S50" s="157">
        <f t="shared" si="8"/>
        <v>38</v>
      </c>
    </row>
    <row r="51" spans="1:19" s="158" customFormat="1" ht="20.100000000000001" customHeight="1">
      <c r="A51" s="166">
        <v>50</v>
      </c>
      <c r="B51" s="143" t="s">
        <v>40</v>
      </c>
      <c r="C51" s="144"/>
      <c r="D51" s="154"/>
      <c r="E51" s="154"/>
      <c r="F51" s="146">
        <v>5</v>
      </c>
      <c r="G51" s="147">
        <f t="shared" si="0"/>
        <v>495</v>
      </c>
      <c r="H51" s="147">
        <f t="shared" si="1"/>
        <v>2</v>
      </c>
      <c r="I51" s="161">
        <f t="shared" si="4"/>
        <v>1</v>
      </c>
      <c r="J51" s="162">
        <v>10.3</v>
      </c>
      <c r="K51" s="147">
        <f t="shared" si="2"/>
        <v>454</v>
      </c>
      <c r="L51" s="147">
        <f t="shared" si="9"/>
        <v>6</v>
      </c>
      <c r="M51" s="161">
        <f t="shared" si="5"/>
        <v>1</v>
      </c>
      <c r="N51" s="162">
        <v>33.1</v>
      </c>
      <c r="O51" s="147">
        <f t="shared" si="6"/>
        <v>268</v>
      </c>
      <c r="P51" s="147">
        <f t="shared" si="10"/>
        <v>19</v>
      </c>
      <c r="Q51" s="161">
        <f t="shared" si="7"/>
        <v>3</v>
      </c>
      <c r="R51" s="163">
        <f t="shared" si="3"/>
        <v>1217</v>
      </c>
      <c r="S51" s="157">
        <f t="shared" si="8"/>
        <v>4</v>
      </c>
    </row>
    <row r="52" spans="1:19" s="158" customFormat="1" ht="20.100000000000001" customHeight="1">
      <c r="A52" s="166">
        <v>51</v>
      </c>
      <c r="B52" s="143" t="s">
        <v>40</v>
      </c>
      <c r="C52" s="144"/>
      <c r="D52" s="154"/>
      <c r="E52" s="154"/>
      <c r="F52" s="146">
        <v>4.2</v>
      </c>
      <c r="G52" s="147">
        <f t="shared" si="0"/>
        <v>410</v>
      </c>
      <c r="H52" s="147">
        <f t="shared" si="1"/>
        <v>16</v>
      </c>
      <c r="I52" s="161">
        <f t="shared" si="4"/>
        <v>1</v>
      </c>
      <c r="J52" s="162">
        <v>12.5</v>
      </c>
      <c r="K52" s="147">
        <f t="shared" si="2"/>
        <v>269</v>
      </c>
      <c r="L52" s="147">
        <f t="shared" si="9"/>
        <v>33</v>
      </c>
      <c r="M52" s="161">
        <f t="shared" si="5"/>
        <v>3</v>
      </c>
      <c r="N52" s="162">
        <v>36.799999999999997</v>
      </c>
      <c r="O52" s="147">
        <f t="shared" si="6"/>
        <v>296</v>
      </c>
      <c r="P52" s="147">
        <f t="shared" si="10"/>
        <v>10</v>
      </c>
      <c r="Q52" s="161">
        <f t="shared" si="7"/>
        <v>3</v>
      </c>
      <c r="R52" s="163">
        <f t="shared" si="3"/>
        <v>975</v>
      </c>
      <c r="S52" s="157">
        <f t="shared" si="8"/>
        <v>26</v>
      </c>
    </row>
    <row r="53" spans="1:19" s="158" customFormat="1" ht="20.100000000000001" customHeight="1">
      <c r="A53" s="166">
        <v>52</v>
      </c>
      <c r="B53" s="143" t="s">
        <v>40</v>
      </c>
      <c r="C53" s="144"/>
      <c r="D53" s="154"/>
      <c r="E53" s="154"/>
      <c r="F53" s="146">
        <v>5</v>
      </c>
      <c r="G53" s="147">
        <f t="shared" si="0"/>
        <v>495</v>
      </c>
      <c r="H53" s="147">
        <f t="shared" si="1"/>
        <v>2</v>
      </c>
      <c r="I53" s="161">
        <f t="shared" si="4"/>
        <v>1</v>
      </c>
      <c r="J53" s="162">
        <v>11</v>
      </c>
      <c r="K53" s="147">
        <f t="shared" si="2"/>
        <v>387</v>
      </c>
      <c r="L53" s="147">
        <f t="shared" si="9"/>
        <v>16</v>
      </c>
      <c r="M53" s="161">
        <f t="shared" si="5"/>
        <v>1</v>
      </c>
      <c r="N53" s="162">
        <v>27.3</v>
      </c>
      <c r="O53" s="147">
        <f t="shared" si="6"/>
        <v>220</v>
      </c>
      <c r="P53" s="147">
        <f t="shared" si="10"/>
        <v>39</v>
      </c>
      <c r="Q53" s="161">
        <f t="shared" si="7"/>
        <v>4</v>
      </c>
      <c r="R53" s="163">
        <f t="shared" si="3"/>
        <v>1102</v>
      </c>
      <c r="S53" s="157">
        <f t="shared" si="8"/>
        <v>13</v>
      </c>
    </row>
    <row r="54" spans="1:19" s="158" customFormat="1" ht="20.100000000000001" customHeight="1">
      <c r="A54" s="166">
        <v>53</v>
      </c>
      <c r="B54" s="168"/>
      <c r="C54" s="144"/>
      <c r="D54" s="154"/>
      <c r="E54" s="154"/>
      <c r="F54" s="146"/>
      <c r="G54" s="147">
        <f t="shared" si="0"/>
        <v>0</v>
      </c>
      <c r="H54" s="147" t="b">
        <f t="shared" si="1"/>
        <v>0</v>
      </c>
      <c r="I54" s="161">
        <f t="shared" si="4"/>
        <v>0</v>
      </c>
      <c r="J54" s="162"/>
      <c r="K54" s="147">
        <f t="shared" si="2"/>
        <v>0</v>
      </c>
      <c r="L54" s="147" t="b">
        <f t="shared" si="9"/>
        <v>0</v>
      </c>
      <c r="M54" s="161">
        <f t="shared" si="5"/>
        <v>0</v>
      </c>
      <c r="N54" s="162"/>
      <c r="O54" s="147">
        <f t="shared" si="6"/>
        <v>0</v>
      </c>
      <c r="P54" s="147" t="b">
        <f t="shared" si="10"/>
        <v>0</v>
      </c>
      <c r="Q54" s="161">
        <f t="shared" si="7"/>
        <v>0</v>
      </c>
      <c r="R54" s="163">
        <f t="shared" si="3"/>
        <v>0</v>
      </c>
      <c r="S54" s="157">
        <f t="shared" si="8"/>
        <v>51</v>
      </c>
    </row>
    <row r="55" spans="1:19" s="158" customFormat="1" ht="20.100000000000001" customHeight="1">
      <c r="A55" s="166">
        <v>54</v>
      </c>
      <c r="B55" s="168"/>
      <c r="C55" s="144"/>
      <c r="D55" s="154"/>
      <c r="E55" s="154"/>
      <c r="F55" s="146"/>
      <c r="G55" s="147">
        <f t="shared" si="0"/>
        <v>0</v>
      </c>
      <c r="H55" s="147" t="b">
        <f t="shared" si="1"/>
        <v>0</v>
      </c>
      <c r="I55" s="161">
        <f t="shared" si="4"/>
        <v>0</v>
      </c>
      <c r="J55" s="162"/>
      <c r="K55" s="147">
        <f t="shared" si="2"/>
        <v>0</v>
      </c>
      <c r="L55" s="147" t="b">
        <f t="shared" si="9"/>
        <v>0</v>
      </c>
      <c r="M55" s="161">
        <f t="shared" si="5"/>
        <v>0</v>
      </c>
      <c r="N55" s="162"/>
      <c r="O55" s="147">
        <f t="shared" si="6"/>
        <v>0</v>
      </c>
      <c r="P55" s="147" t="b">
        <f t="shared" si="10"/>
        <v>0</v>
      </c>
      <c r="Q55" s="161">
        <f t="shared" si="7"/>
        <v>0</v>
      </c>
      <c r="R55" s="163">
        <f t="shared" si="3"/>
        <v>0</v>
      </c>
      <c r="S55" s="157">
        <f t="shared" si="8"/>
        <v>51</v>
      </c>
    </row>
    <row r="56" spans="1:19" s="158" customFormat="1" ht="20.100000000000001" customHeight="1">
      <c r="A56" s="166">
        <v>55</v>
      </c>
      <c r="B56" s="168"/>
      <c r="C56" s="144"/>
      <c r="D56" s="154"/>
      <c r="E56" s="154"/>
      <c r="F56" s="146"/>
      <c r="G56" s="147">
        <f t="shared" si="0"/>
        <v>0</v>
      </c>
      <c r="H56" s="147" t="b">
        <f t="shared" si="1"/>
        <v>0</v>
      </c>
      <c r="I56" s="161">
        <f t="shared" si="4"/>
        <v>0</v>
      </c>
      <c r="J56" s="162"/>
      <c r="K56" s="147">
        <f t="shared" si="2"/>
        <v>0</v>
      </c>
      <c r="L56" s="147" t="b">
        <f t="shared" si="9"/>
        <v>0</v>
      </c>
      <c r="M56" s="161">
        <f t="shared" si="5"/>
        <v>0</v>
      </c>
      <c r="N56" s="162"/>
      <c r="O56" s="147">
        <f t="shared" si="6"/>
        <v>0</v>
      </c>
      <c r="P56" s="147" t="b">
        <f t="shared" si="10"/>
        <v>0</v>
      </c>
      <c r="Q56" s="161">
        <f t="shared" si="7"/>
        <v>0</v>
      </c>
      <c r="R56" s="163">
        <f t="shared" si="3"/>
        <v>0</v>
      </c>
      <c r="S56" s="157">
        <f t="shared" si="8"/>
        <v>51</v>
      </c>
    </row>
    <row r="57" spans="1:19" s="158" customFormat="1" ht="20.100000000000001" customHeight="1">
      <c r="A57" s="166">
        <v>56</v>
      </c>
      <c r="B57" s="168"/>
      <c r="C57" s="144"/>
      <c r="D57" s="154"/>
      <c r="E57" s="154"/>
      <c r="F57" s="146"/>
      <c r="G57" s="147">
        <f t="shared" si="0"/>
        <v>0</v>
      </c>
      <c r="H57" s="147" t="b">
        <f t="shared" si="1"/>
        <v>0</v>
      </c>
      <c r="I57" s="161">
        <f t="shared" si="4"/>
        <v>0</v>
      </c>
      <c r="J57" s="162"/>
      <c r="K57" s="147">
        <f t="shared" si="2"/>
        <v>0</v>
      </c>
      <c r="L57" s="147" t="b">
        <f t="shared" si="9"/>
        <v>0</v>
      </c>
      <c r="M57" s="161">
        <f t="shared" si="5"/>
        <v>0</v>
      </c>
      <c r="N57" s="162"/>
      <c r="O57" s="147">
        <f t="shared" si="6"/>
        <v>0</v>
      </c>
      <c r="P57" s="147" t="b">
        <f t="shared" si="10"/>
        <v>0</v>
      </c>
      <c r="Q57" s="161">
        <f t="shared" si="7"/>
        <v>0</v>
      </c>
      <c r="R57" s="163">
        <f t="shared" si="3"/>
        <v>0</v>
      </c>
      <c r="S57" s="157">
        <f t="shared" si="8"/>
        <v>51</v>
      </c>
    </row>
    <row r="58" spans="1:19" s="158" customFormat="1" ht="20.100000000000001" customHeight="1">
      <c r="A58" s="166">
        <v>57</v>
      </c>
      <c r="B58" s="168"/>
      <c r="C58" s="144"/>
      <c r="D58" s="154"/>
      <c r="E58" s="154"/>
      <c r="F58" s="146"/>
      <c r="G58" s="147">
        <f t="shared" si="0"/>
        <v>0</v>
      </c>
      <c r="H58" s="147" t="b">
        <f t="shared" si="1"/>
        <v>0</v>
      </c>
      <c r="I58" s="161">
        <f t="shared" si="4"/>
        <v>0</v>
      </c>
      <c r="J58" s="162"/>
      <c r="K58" s="147">
        <f t="shared" si="2"/>
        <v>0</v>
      </c>
      <c r="L58" s="147" t="b">
        <f t="shared" si="9"/>
        <v>0</v>
      </c>
      <c r="M58" s="161">
        <f t="shared" si="5"/>
        <v>0</v>
      </c>
      <c r="N58" s="162"/>
      <c r="O58" s="147">
        <f t="shared" si="6"/>
        <v>0</v>
      </c>
      <c r="P58" s="147" t="b">
        <f t="shared" si="10"/>
        <v>0</v>
      </c>
      <c r="Q58" s="161">
        <f t="shared" si="7"/>
        <v>0</v>
      </c>
      <c r="R58" s="163">
        <f t="shared" si="3"/>
        <v>0</v>
      </c>
      <c r="S58" s="157">
        <f t="shared" si="8"/>
        <v>51</v>
      </c>
    </row>
    <row r="59" spans="1:19" s="158" customFormat="1" ht="20.100000000000001" customHeight="1">
      <c r="A59" s="166">
        <v>58</v>
      </c>
      <c r="B59" s="168"/>
      <c r="C59" s="144"/>
      <c r="D59" s="154"/>
      <c r="E59" s="154"/>
      <c r="F59" s="146"/>
      <c r="G59" s="147">
        <f t="shared" si="0"/>
        <v>0</v>
      </c>
      <c r="H59" s="147" t="b">
        <f t="shared" si="1"/>
        <v>0</v>
      </c>
      <c r="I59" s="161">
        <f t="shared" si="4"/>
        <v>0</v>
      </c>
      <c r="J59" s="162"/>
      <c r="K59" s="147">
        <f t="shared" si="2"/>
        <v>0</v>
      </c>
      <c r="L59" s="147" t="b">
        <f t="shared" si="9"/>
        <v>0</v>
      </c>
      <c r="M59" s="161">
        <f t="shared" si="5"/>
        <v>0</v>
      </c>
      <c r="N59" s="162"/>
      <c r="O59" s="147">
        <f t="shared" si="6"/>
        <v>0</v>
      </c>
      <c r="P59" s="147" t="b">
        <f t="shared" si="10"/>
        <v>0</v>
      </c>
      <c r="Q59" s="161">
        <f t="shared" si="7"/>
        <v>0</v>
      </c>
      <c r="R59" s="163">
        <f t="shared" si="3"/>
        <v>0</v>
      </c>
      <c r="S59" s="157">
        <f t="shared" si="8"/>
        <v>51</v>
      </c>
    </row>
    <row r="60" spans="1:19" s="158" customFormat="1" ht="20.100000000000001" customHeight="1">
      <c r="A60" s="166">
        <v>59</v>
      </c>
      <c r="B60" s="168"/>
      <c r="C60" s="144"/>
      <c r="D60" s="154"/>
      <c r="E60" s="154"/>
      <c r="F60" s="146"/>
      <c r="G60" s="147">
        <f t="shared" si="0"/>
        <v>0</v>
      </c>
      <c r="H60" s="147" t="b">
        <f t="shared" si="1"/>
        <v>0</v>
      </c>
      <c r="I60" s="161">
        <f t="shared" si="4"/>
        <v>0</v>
      </c>
      <c r="J60" s="162"/>
      <c r="K60" s="147">
        <f t="shared" si="2"/>
        <v>0</v>
      </c>
      <c r="L60" s="147" t="b">
        <f t="shared" si="9"/>
        <v>0</v>
      </c>
      <c r="M60" s="161">
        <f t="shared" si="5"/>
        <v>0</v>
      </c>
      <c r="N60" s="162"/>
      <c r="O60" s="147">
        <f t="shared" si="6"/>
        <v>0</v>
      </c>
      <c r="P60" s="147" t="b">
        <f t="shared" si="10"/>
        <v>0</v>
      </c>
      <c r="Q60" s="161">
        <f t="shared" si="7"/>
        <v>0</v>
      </c>
      <c r="R60" s="163">
        <f t="shared" si="3"/>
        <v>0</v>
      </c>
      <c r="S60" s="157">
        <f t="shared" si="8"/>
        <v>51</v>
      </c>
    </row>
    <row r="61" spans="1:19" s="158" customFormat="1" ht="20.100000000000001" customHeight="1">
      <c r="A61" s="166">
        <v>60</v>
      </c>
      <c r="B61" s="168"/>
      <c r="C61" s="144"/>
      <c r="D61" s="154"/>
      <c r="E61" s="154"/>
      <c r="F61" s="146"/>
      <c r="G61" s="147">
        <f t="shared" si="0"/>
        <v>0</v>
      </c>
      <c r="H61" s="147" t="b">
        <f t="shared" si="1"/>
        <v>0</v>
      </c>
      <c r="I61" s="161">
        <f t="shared" si="4"/>
        <v>0</v>
      </c>
      <c r="J61" s="162"/>
      <c r="K61" s="147">
        <f t="shared" si="2"/>
        <v>0</v>
      </c>
      <c r="L61" s="147" t="b">
        <f t="shared" si="9"/>
        <v>0</v>
      </c>
      <c r="M61" s="161">
        <f t="shared" si="5"/>
        <v>0</v>
      </c>
      <c r="N61" s="162"/>
      <c r="O61" s="147">
        <f t="shared" si="6"/>
        <v>0</v>
      </c>
      <c r="P61" s="147" t="b">
        <f t="shared" si="10"/>
        <v>0</v>
      </c>
      <c r="Q61" s="161">
        <f t="shared" si="7"/>
        <v>0</v>
      </c>
      <c r="R61" s="163">
        <f t="shared" si="3"/>
        <v>0</v>
      </c>
      <c r="S61" s="157">
        <f t="shared" si="8"/>
        <v>51</v>
      </c>
    </row>
    <row r="62" spans="1:19" s="158" customFormat="1" ht="20.100000000000001" customHeight="1">
      <c r="A62" s="166">
        <v>61</v>
      </c>
      <c r="B62" s="168"/>
      <c r="C62" s="144"/>
      <c r="D62" s="154"/>
      <c r="E62" s="154"/>
      <c r="F62" s="146"/>
      <c r="G62" s="147">
        <f t="shared" si="0"/>
        <v>0</v>
      </c>
      <c r="H62" s="147" t="b">
        <f t="shared" si="1"/>
        <v>0</v>
      </c>
      <c r="I62" s="161">
        <f t="shared" si="4"/>
        <v>0</v>
      </c>
      <c r="J62" s="162"/>
      <c r="K62" s="147">
        <f t="shared" si="2"/>
        <v>0</v>
      </c>
      <c r="L62" s="147" t="b">
        <f t="shared" si="9"/>
        <v>0</v>
      </c>
      <c r="M62" s="161">
        <f t="shared" si="5"/>
        <v>0</v>
      </c>
      <c r="N62" s="162"/>
      <c r="O62" s="147">
        <f t="shared" si="6"/>
        <v>0</v>
      </c>
      <c r="P62" s="147" t="b">
        <f t="shared" si="10"/>
        <v>0</v>
      </c>
      <c r="Q62" s="161">
        <f t="shared" si="7"/>
        <v>0</v>
      </c>
      <c r="R62" s="163">
        <f t="shared" si="3"/>
        <v>0</v>
      </c>
      <c r="S62" s="157">
        <f t="shared" si="8"/>
        <v>51</v>
      </c>
    </row>
    <row r="63" spans="1:19" s="158" customFormat="1" ht="20.100000000000001" customHeight="1">
      <c r="A63" s="166">
        <v>62</v>
      </c>
      <c r="B63" s="168"/>
      <c r="C63" s="144"/>
      <c r="D63" s="154"/>
      <c r="E63" s="154"/>
      <c r="F63" s="146"/>
      <c r="G63" s="147">
        <f t="shared" si="0"/>
        <v>0</v>
      </c>
      <c r="H63" s="147" t="b">
        <f t="shared" si="1"/>
        <v>0</v>
      </c>
      <c r="I63" s="161">
        <f t="shared" si="4"/>
        <v>0</v>
      </c>
      <c r="J63" s="162"/>
      <c r="K63" s="147">
        <f t="shared" si="2"/>
        <v>0</v>
      </c>
      <c r="L63" s="147" t="b">
        <f t="shared" si="9"/>
        <v>0</v>
      </c>
      <c r="M63" s="161">
        <f t="shared" si="5"/>
        <v>0</v>
      </c>
      <c r="N63" s="162"/>
      <c r="O63" s="147">
        <f t="shared" si="6"/>
        <v>0</v>
      </c>
      <c r="P63" s="147" t="b">
        <f t="shared" si="10"/>
        <v>0</v>
      </c>
      <c r="Q63" s="161">
        <f t="shared" si="7"/>
        <v>0</v>
      </c>
      <c r="R63" s="163">
        <f t="shared" si="3"/>
        <v>0</v>
      </c>
      <c r="S63" s="157">
        <f t="shared" si="8"/>
        <v>51</v>
      </c>
    </row>
    <row r="64" spans="1:19" s="158" customFormat="1" ht="20.100000000000001" customHeight="1">
      <c r="A64" s="166">
        <v>63</v>
      </c>
      <c r="B64" s="168"/>
      <c r="C64" s="144"/>
      <c r="D64" s="154"/>
      <c r="E64" s="154"/>
      <c r="F64" s="146"/>
      <c r="G64" s="147">
        <f t="shared" si="0"/>
        <v>0</v>
      </c>
      <c r="H64" s="147" t="b">
        <f t="shared" si="1"/>
        <v>0</v>
      </c>
      <c r="I64" s="161">
        <f t="shared" si="4"/>
        <v>0</v>
      </c>
      <c r="J64" s="162"/>
      <c r="K64" s="147">
        <f t="shared" si="2"/>
        <v>0</v>
      </c>
      <c r="L64" s="147" t="b">
        <f t="shared" si="9"/>
        <v>0</v>
      </c>
      <c r="M64" s="161">
        <f t="shared" si="5"/>
        <v>0</v>
      </c>
      <c r="N64" s="162"/>
      <c r="O64" s="147">
        <f t="shared" si="6"/>
        <v>0</v>
      </c>
      <c r="P64" s="147" t="b">
        <f t="shared" si="10"/>
        <v>0</v>
      </c>
      <c r="Q64" s="161">
        <f t="shared" si="7"/>
        <v>0</v>
      </c>
      <c r="R64" s="163">
        <f t="shared" si="3"/>
        <v>0</v>
      </c>
      <c r="S64" s="157">
        <f t="shared" si="8"/>
        <v>51</v>
      </c>
    </row>
    <row r="65" spans="1:19" s="158" customFormat="1" ht="20.100000000000001" customHeight="1">
      <c r="A65" s="166">
        <v>64</v>
      </c>
      <c r="B65" s="168"/>
      <c r="C65" s="144"/>
      <c r="D65" s="154"/>
      <c r="E65" s="154"/>
      <c r="F65" s="146"/>
      <c r="G65" s="147">
        <f t="shared" si="0"/>
        <v>0</v>
      </c>
      <c r="H65" s="147" t="b">
        <f t="shared" si="1"/>
        <v>0</v>
      </c>
      <c r="I65" s="161">
        <f t="shared" si="4"/>
        <v>0</v>
      </c>
      <c r="J65" s="162"/>
      <c r="K65" s="147">
        <f t="shared" si="2"/>
        <v>0</v>
      </c>
      <c r="L65" s="147" t="b">
        <f t="shared" si="9"/>
        <v>0</v>
      </c>
      <c r="M65" s="161">
        <f t="shared" si="5"/>
        <v>0</v>
      </c>
      <c r="N65" s="162"/>
      <c r="O65" s="147">
        <f t="shared" si="6"/>
        <v>0</v>
      </c>
      <c r="P65" s="147" t="b">
        <f t="shared" si="10"/>
        <v>0</v>
      </c>
      <c r="Q65" s="161">
        <f t="shared" si="7"/>
        <v>0</v>
      </c>
      <c r="R65" s="163">
        <f t="shared" si="3"/>
        <v>0</v>
      </c>
      <c r="S65" s="157">
        <f t="shared" si="8"/>
        <v>51</v>
      </c>
    </row>
    <row r="66" spans="1:19" s="158" customFormat="1" ht="20.100000000000001" customHeight="1">
      <c r="A66" s="166">
        <v>65</v>
      </c>
      <c r="B66" s="168"/>
      <c r="C66" s="144"/>
      <c r="D66" s="154"/>
      <c r="E66" s="154"/>
      <c r="F66" s="146"/>
      <c r="G66" s="147">
        <f t="shared" ref="G66:G101" si="11">IF(F66=0,0,(ROUNDDOWN(((SQRT(F66)-1.15028)/0.00219),0)))</f>
        <v>0</v>
      </c>
      <c r="H66" s="147" t="b">
        <f t="shared" ref="H66:H101" si="12">IF(G66&gt;0,RANK(G66,$G$2:$G$101,0))</f>
        <v>0</v>
      </c>
      <c r="I66" s="161">
        <f t="shared" si="4"/>
        <v>0</v>
      </c>
      <c r="J66" s="162"/>
      <c r="K66" s="147">
        <f t="shared" ref="K66:K101" si="13">IF(J66=0,0,(ROUNDDOWN((PRODUCT(75/(J66+0.24)-4.1)/0.00664),0)))</f>
        <v>0</v>
      </c>
      <c r="L66" s="147" t="b">
        <f t="shared" si="9"/>
        <v>0</v>
      </c>
      <c r="M66" s="161">
        <f t="shared" si="5"/>
        <v>0</v>
      </c>
      <c r="N66" s="162"/>
      <c r="O66" s="147">
        <f t="shared" si="6"/>
        <v>0</v>
      </c>
      <c r="P66" s="147" t="b">
        <f t="shared" si="10"/>
        <v>0</v>
      </c>
      <c r="Q66" s="161">
        <f t="shared" si="7"/>
        <v>0</v>
      </c>
      <c r="R66" s="163">
        <f t="shared" ref="R66:R101" si="14">K66+G66+O66</f>
        <v>0</v>
      </c>
      <c r="S66" s="157">
        <f t="shared" si="8"/>
        <v>51</v>
      </c>
    </row>
    <row r="67" spans="1:19" s="158" customFormat="1" ht="20.100000000000001" customHeight="1">
      <c r="A67" s="166">
        <v>66</v>
      </c>
      <c r="B67" s="168"/>
      <c r="C67" s="144"/>
      <c r="D67" s="154"/>
      <c r="E67" s="154"/>
      <c r="F67" s="146"/>
      <c r="G67" s="147">
        <f t="shared" si="11"/>
        <v>0</v>
      </c>
      <c r="H67" s="147" t="b">
        <f t="shared" si="12"/>
        <v>0</v>
      </c>
      <c r="I67" s="161">
        <f t="shared" ref="I67:I101" si="15">IF(F67=(0),0,IF(F67&gt;=(3.8),1,IF(F67&gt;=(3.57),2,IF(F67&gt;=(3.19),3,IF(F67&gt;=(2.95),4,IF(F67&gt;=(2.5),5,IF(F67&lt;(2.5),6,)))))))</f>
        <v>0</v>
      </c>
      <c r="J67" s="162"/>
      <c r="K67" s="147">
        <f t="shared" si="13"/>
        <v>0</v>
      </c>
      <c r="L67" s="147" t="b">
        <f t="shared" si="9"/>
        <v>0</v>
      </c>
      <c r="M67" s="161">
        <f t="shared" ref="M67:M101" si="16">IF(J67=(0),0,IF(J67&lt;=(11.6),1,IF(J67&lt;=(12.3),2,IF(J67&lt;=(13.3),3,IF(J67&lt;=(13.9),4,IF(J67&lt;=(15),5,IF(J67&gt;=(15),6,)))))))</f>
        <v>0</v>
      </c>
      <c r="N67" s="162"/>
      <c r="O67" s="147">
        <f t="shared" ref="O67:O101" si="17">IF(N67=0,0,(ROUNDDOWN(((SQRT(N67)-2.8)/0.011),0)))</f>
        <v>0</v>
      </c>
      <c r="P67" s="147" t="b">
        <f t="shared" si="10"/>
        <v>0</v>
      </c>
      <c r="Q67" s="161">
        <f t="shared" ref="Q67:Q101" si="18">IF(N67=(0),0,IF(N67&gt;=(42),1,IF(N67&gt;=(39),2,IF(N67&gt;=(31.5),3,IF(N67&gt;=(27),4,IF(N67&gt;=(22.5),5,IF(N67&lt;(22.5),6,)))))))</f>
        <v>0</v>
      </c>
      <c r="R67" s="163">
        <f t="shared" si="14"/>
        <v>0</v>
      </c>
      <c r="S67" s="157">
        <f t="shared" ref="S67:S101" si="19">RANK(R67,$R$2:$R$100)</f>
        <v>51</v>
      </c>
    </row>
    <row r="68" spans="1:19" s="158" customFormat="1" ht="20.100000000000001" customHeight="1">
      <c r="A68" s="166">
        <v>67</v>
      </c>
      <c r="B68" s="168"/>
      <c r="C68" s="144"/>
      <c r="D68" s="154"/>
      <c r="E68" s="154"/>
      <c r="F68" s="146"/>
      <c r="G68" s="147">
        <f t="shared" si="11"/>
        <v>0</v>
      </c>
      <c r="H68" s="147" t="b">
        <f t="shared" si="12"/>
        <v>0</v>
      </c>
      <c r="I68" s="161">
        <f t="shared" si="15"/>
        <v>0</v>
      </c>
      <c r="J68" s="162"/>
      <c r="K68" s="147">
        <f t="shared" si="13"/>
        <v>0</v>
      </c>
      <c r="L68" s="147" t="b">
        <f t="shared" ref="L68:L101" si="20">IF(K68&gt;0,RANK(K68,$K$2:$K$101,0))</f>
        <v>0</v>
      </c>
      <c r="M68" s="161">
        <f t="shared" si="16"/>
        <v>0</v>
      </c>
      <c r="N68" s="162"/>
      <c r="O68" s="147">
        <f t="shared" si="17"/>
        <v>0</v>
      </c>
      <c r="P68" s="147" t="b">
        <f t="shared" ref="P68:P101" si="21">IF(O68&gt;0,RANK(O68,$O$2:$O$101,0))</f>
        <v>0</v>
      </c>
      <c r="Q68" s="161">
        <f t="shared" si="18"/>
        <v>0</v>
      </c>
      <c r="R68" s="163">
        <f t="shared" si="14"/>
        <v>0</v>
      </c>
      <c r="S68" s="157">
        <f t="shared" si="19"/>
        <v>51</v>
      </c>
    </row>
    <row r="69" spans="1:19" s="158" customFormat="1" ht="20.100000000000001" customHeight="1">
      <c r="A69" s="166">
        <v>68</v>
      </c>
      <c r="B69" s="168"/>
      <c r="C69" s="144"/>
      <c r="D69" s="154"/>
      <c r="E69" s="154"/>
      <c r="F69" s="146"/>
      <c r="G69" s="147">
        <f t="shared" si="11"/>
        <v>0</v>
      </c>
      <c r="H69" s="147" t="b">
        <f t="shared" si="12"/>
        <v>0</v>
      </c>
      <c r="I69" s="161">
        <f t="shared" si="15"/>
        <v>0</v>
      </c>
      <c r="J69" s="162"/>
      <c r="K69" s="147">
        <f t="shared" si="13"/>
        <v>0</v>
      </c>
      <c r="L69" s="147" t="b">
        <f t="shared" si="20"/>
        <v>0</v>
      </c>
      <c r="M69" s="161">
        <f t="shared" si="16"/>
        <v>0</v>
      </c>
      <c r="N69" s="162"/>
      <c r="O69" s="147">
        <f t="shared" si="17"/>
        <v>0</v>
      </c>
      <c r="P69" s="147" t="b">
        <f t="shared" si="21"/>
        <v>0</v>
      </c>
      <c r="Q69" s="161">
        <f t="shared" si="18"/>
        <v>0</v>
      </c>
      <c r="R69" s="163">
        <f t="shared" si="14"/>
        <v>0</v>
      </c>
      <c r="S69" s="157">
        <f t="shared" si="19"/>
        <v>51</v>
      </c>
    </row>
    <row r="70" spans="1:19" s="158" customFormat="1" ht="20.100000000000001" customHeight="1">
      <c r="A70" s="166">
        <v>69</v>
      </c>
      <c r="B70" s="168"/>
      <c r="C70" s="144"/>
      <c r="D70" s="154"/>
      <c r="E70" s="154"/>
      <c r="F70" s="146"/>
      <c r="G70" s="147">
        <f t="shared" si="11"/>
        <v>0</v>
      </c>
      <c r="H70" s="147" t="b">
        <f t="shared" si="12"/>
        <v>0</v>
      </c>
      <c r="I70" s="161">
        <f t="shared" si="15"/>
        <v>0</v>
      </c>
      <c r="J70" s="162"/>
      <c r="K70" s="147">
        <f t="shared" si="13"/>
        <v>0</v>
      </c>
      <c r="L70" s="147" t="b">
        <f t="shared" si="20"/>
        <v>0</v>
      </c>
      <c r="M70" s="161">
        <f t="shared" si="16"/>
        <v>0</v>
      </c>
      <c r="N70" s="162"/>
      <c r="O70" s="147">
        <f t="shared" si="17"/>
        <v>0</v>
      </c>
      <c r="P70" s="147" t="b">
        <f t="shared" si="21"/>
        <v>0</v>
      </c>
      <c r="Q70" s="161">
        <f t="shared" si="18"/>
        <v>0</v>
      </c>
      <c r="R70" s="163">
        <f t="shared" si="14"/>
        <v>0</v>
      </c>
      <c r="S70" s="157">
        <f t="shared" si="19"/>
        <v>51</v>
      </c>
    </row>
    <row r="71" spans="1:19" s="158" customFormat="1" ht="20.100000000000001" customHeight="1">
      <c r="A71" s="166">
        <v>70</v>
      </c>
      <c r="B71" s="168"/>
      <c r="C71" s="144"/>
      <c r="D71" s="154"/>
      <c r="E71" s="154"/>
      <c r="F71" s="146"/>
      <c r="G71" s="147">
        <f t="shared" si="11"/>
        <v>0</v>
      </c>
      <c r="H71" s="147" t="b">
        <f t="shared" si="12"/>
        <v>0</v>
      </c>
      <c r="I71" s="161">
        <f t="shared" si="15"/>
        <v>0</v>
      </c>
      <c r="J71" s="162"/>
      <c r="K71" s="147">
        <f t="shared" si="13"/>
        <v>0</v>
      </c>
      <c r="L71" s="147" t="b">
        <f t="shared" si="20"/>
        <v>0</v>
      </c>
      <c r="M71" s="161">
        <f t="shared" si="16"/>
        <v>0</v>
      </c>
      <c r="N71" s="162"/>
      <c r="O71" s="147">
        <f t="shared" si="17"/>
        <v>0</v>
      </c>
      <c r="P71" s="147" t="b">
        <f t="shared" si="21"/>
        <v>0</v>
      </c>
      <c r="Q71" s="161">
        <f t="shared" si="18"/>
        <v>0</v>
      </c>
      <c r="R71" s="163">
        <f t="shared" si="14"/>
        <v>0</v>
      </c>
      <c r="S71" s="157">
        <f t="shared" si="19"/>
        <v>51</v>
      </c>
    </row>
    <row r="72" spans="1:19" s="158" customFormat="1" ht="20.100000000000001" customHeight="1">
      <c r="A72" s="166">
        <v>71</v>
      </c>
      <c r="B72" s="168"/>
      <c r="C72" s="144"/>
      <c r="D72" s="154"/>
      <c r="E72" s="154"/>
      <c r="F72" s="146"/>
      <c r="G72" s="147">
        <f t="shared" si="11"/>
        <v>0</v>
      </c>
      <c r="H72" s="147" t="b">
        <f t="shared" si="12"/>
        <v>0</v>
      </c>
      <c r="I72" s="161">
        <f t="shared" si="15"/>
        <v>0</v>
      </c>
      <c r="J72" s="162"/>
      <c r="K72" s="147">
        <f t="shared" si="13"/>
        <v>0</v>
      </c>
      <c r="L72" s="147" t="b">
        <f t="shared" si="20"/>
        <v>0</v>
      </c>
      <c r="M72" s="161">
        <f t="shared" si="16"/>
        <v>0</v>
      </c>
      <c r="N72" s="162"/>
      <c r="O72" s="147">
        <f t="shared" si="17"/>
        <v>0</v>
      </c>
      <c r="P72" s="147" t="b">
        <f t="shared" si="21"/>
        <v>0</v>
      </c>
      <c r="Q72" s="161">
        <f t="shared" si="18"/>
        <v>0</v>
      </c>
      <c r="R72" s="163">
        <f t="shared" si="14"/>
        <v>0</v>
      </c>
      <c r="S72" s="157">
        <f t="shared" si="19"/>
        <v>51</v>
      </c>
    </row>
    <row r="73" spans="1:19" s="158" customFormat="1" ht="20.100000000000001" customHeight="1">
      <c r="A73" s="166">
        <v>72</v>
      </c>
      <c r="B73" s="168"/>
      <c r="C73" s="144"/>
      <c r="D73" s="154"/>
      <c r="E73" s="154"/>
      <c r="F73" s="146"/>
      <c r="G73" s="147">
        <f t="shared" si="11"/>
        <v>0</v>
      </c>
      <c r="H73" s="147" t="b">
        <f t="shared" si="12"/>
        <v>0</v>
      </c>
      <c r="I73" s="161">
        <f t="shared" si="15"/>
        <v>0</v>
      </c>
      <c r="J73" s="162"/>
      <c r="K73" s="147">
        <f t="shared" si="13"/>
        <v>0</v>
      </c>
      <c r="L73" s="147" t="b">
        <f t="shared" si="20"/>
        <v>0</v>
      </c>
      <c r="M73" s="161">
        <f t="shared" si="16"/>
        <v>0</v>
      </c>
      <c r="N73" s="162"/>
      <c r="O73" s="147">
        <f t="shared" si="17"/>
        <v>0</v>
      </c>
      <c r="P73" s="147" t="b">
        <f t="shared" si="21"/>
        <v>0</v>
      </c>
      <c r="Q73" s="161">
        <f t="shared" si="18"/>
        <v>0</v>
      </c>
      <c r="R73" s="163">
        <f t="shared" si="14"/>
        <v>0</v>
      </c>
      <c r="S73" s="157">
        <f t="shared" si="19"/>
        <v>51</v>
      </c>
    </row>
    <row r="74" spans="1:19" s="158" customFormat="1" ht="20.100000000000001" customHeight="1">
      <c r="A74" s="166">
        <v>73</v>
      </c>
      <c r="B74" s="168"/>
      <c r="C74" s="144"/>
      <c r="D74" s="154"/>
      <c r="E74" s="154"/>
      <c r="F74" s="146"/>
      <c r="G74" s="147">
        <f t="shared" si="11"/>
        <v>0</v>
      </c>
      <c r="H74" s="147" t="b">
        <f t="shared" si="12"/>
        <v>0</v>
      </c>
      <c r="I74" s="161">
        <f t="shared" si="15"/>
        <v>0</v>
      </c>
      <c r="J74" s="162"/>
      <c r="K74" s="147">
        <f t="shared" si="13"/>
        <v>0</v>
      </c>
      <c r="L74" s="147" t="b">
        <f t="shared" si="20"/>
        <v>0</v>
      </c>
      <c r="M74" s="161">
        <f t="shared" si="16"/>
        <v>0</v>
      </c>
      <c r="N74" s="162"/>
      <c r="O74" s="147">
        <f t="shared" si="17"/>
        <v>0</v>
      </c>
      <c r="P74" s="147" t="b">
        <f t="shared" si="21"/>
        <v>0</v>
      </c>
      <c r="Q74" s="161">
        <f t="shared" si="18"/>
        <v>0</v>
      </c>
      <c r="R74" s="163">
        <f t="shared" si="14"/>
        <v>0</v>
      </c>
      <c r="S74" s="157">
        <f t="shared" si="19"/>
        <v>51</v>
      </c>
    </row>
    <row r="75" spans="1:19" s="158" customFormat="1" ht="20.100000000000001" customHeight="1">
      <c r="A75" s="166">
        <v>74</v>
      </c>
      <c r="B75" s="168"/>
      <c r="C75" s="144"/>
      <c r="D75" s="154"/>
      <c r="E75" s="154"/>
      <c r="F75" s="146"/>
      <c r="G75" s="147">
        <f t="shared" si="11"/>
        <v>0</v>
      </c>
      <c r="H75" s="147" t="b">
        <f t="shared" si="12"/>
        <v>0</v>
      </c>
      <c r="I75" s="161">
        <f t="shared" si="15"/>
        <v>0</v>
      </c>
      <c r="J75" s="162"/>
      <c r="K75" s="147">
        <f t="shared" si="13"/>
        <v>0</v>
      </c>
      <c r="L75" s="147" t="b">
        <f t="shared" si="20"/>
        <v>0</v>
      </c>
      <c r="M75" s="161">
        <f t="shared" si="16"/>
        <v>0</v>
      </c>
      <c r="N75" s="162"/>
      <c r="O75" s="147">
        <f t="shared" si="17"/>
        <v>0</v>
      </c>
      <c r="P75" s="147" t="b">
        <f t="shared" si="21"/>
        <v>0</v>
      </c>
      <c r="Q75" s="161">
        <f t="shared" si="18"/>
        <v>0</v>
      </c>
      <c r="R75" s="163">
        <f t="shared" si="14"/>
        <v>0</v>
      </c>
      <c r="S75" s="157">
        <f t="shared" si="19"/>
        <v>51</v>
      </c>
    </row>
    <row r="76" spans="1:19" s="158" customFormat="1" ht="20.100000000000001" customHeight="1">
      <c r="A76" s="166">
        <v>75</v>
      </c>
      <c r="B76" s="168"/>
      <c r="C76" s="144"/>
      <c r="D76" s="154"/>
      <c r="E76" s="154"/>
      <c r="F76" s="146"/>
      <c r="G76" s="147">
        <f t="shared" si="11"/>
        <v>0</v>
      </c>
      <c r="H76" s="147" t="b">
        <f t="shared" si="12"/>
        <v>0</v>
      </c>
      <c r="I76" s="161">
        <f t="shared" si="15"/>
        <v>0</v>
      </c>
      <c r="J76" s="162"/>
      <c r="K76" s="147">
        <f t="shared" si="13"/>
        <v>0</v>
      </c>
      <c r="L76" s="147" t="b">
        <f t="shared" si="20"/>
        <v>0</v>
      </c>
      <c r="M76" s="161">
        <f t="shared" si="16"/>
        <v>0</v>
      </c>
      <c r="N76" s="162"/>
      <c r="O76" s="147">
        <f t="shared" si="17"/>
        <v>0</v>
      </c>
      <c r="P76" s="147" t="b">
        <f t="shared" si="21"/>
        <v>0</v>
      </c>
      <c r="Q76" s="161">
        <f t="shared" si="18"/>
        <v>0</v>
      </c>
      <c r="R76" s="163">
        <f t="shared" si="14"/>
        <v>0</v>
      </c>
      <c r="S76" s="157">
        <f t="shared" si="19"/>
        <v>51</v>
      </c>
    </row>
    <row r="77" spans="1:19" s="158" customFormat="1" ht="20.100000000000001" customHeight="1">
      <c r="A77" s="166">
        <v>76</v>
      </c>
      <c r="B77" s="168"/>
      <c r="C77" s="144"/>
      <c r="D77" s="154"/>
      <c r="E77" s="154"/>
      <c r="F77" s="146"/>
      <c r="G77" s="147">
        <f t="shared" si="11"/>
        <v>0</v>
      </c>
      <c r="H77" s="147" t="b">
        <f t="shared" si="12"/>
        <v>0</v>
      </c>
      <c r="I77" s="161">
        <f t="shared" si="15"/>
        <v>0</v>
      </c>
      <c r="J77" s="162"/>
      <c r="K77" s="147">
        <f t="shared" si="13"/>
        <v>0</v>
      </c>
      <c r="L77" s="147" t="b">
        <f t="shared" si="20"/>
        <v>0</v>
      </c>
      <c r="M77" s="161">
        <f t="shared" si="16"/>
        <v>0</v>
      </c>
      <c r="N77" s="162"/>
      <c r="O77" s="147">
        <f t="shared" si="17"/>
        <v>0</v>
      </c>
      <c r="P77" s="147" t="b">
        <f t="shared" si="21"/>
        <v>0</v>
      </c>
      <c r="Q77" s="161">
        <f t="shared" si="18"/>
        <v>0</v>
      </c>
      <c r="R77" s="163">
        <f t="shared" si="14"/>
        <v>0</v>
      </c>
      <c r="S77" s="157">
        <f t="shared" si="19"/>
        <v>51</v>
      </c>
    </row>
    <row r="78" spans="1:19" s="158" customFormat="1" ht="20.100000000000001" customHeight="1">
      <c r="A78" s="166">
        <v>77</v>
      </c>
      <c r="B78" s="168"/>
      <c r="C78" s="144"/>
      <c r="D78" s="154"/>
      <c r="E78" s="154"/>
      <c r="F78" s="146"/>
      <c r="G78" s="147">
        <f t="shared" si="11"/>
        <v>0</v>
      </c>
      <c r="H78" s="147" t="b">
        <f t="shared" si="12"/>
        <v>0</v>
      </c>
      <c r="I78" s="161">
        <f t="shared" si="15"/>
        <v>0</v>
      </c>
      <c r="J78" s="162"/>
      <c r="K78" s="147">
        <f t="shared" si="13"/>
        <v>0</v>
      </c>
      <c r="L78" s="147" t="b">
        <f t="shared" si="20"/>
        <v>0</v>
      </c>
      <c r="M78" s="161">
        <f t="shared" si="16"/>
        <v>0</v>
      </c>
      <c r="N78" s="162"/>
      <c r="O78" s="147">
        <f t="shared" si="17"/>
        <v>0</v>
      </c>
      <c r="P78" s="147" t="b">
        <f t="shared" si="21"/>
        <v>0</v>
      </c>
      <c r="Q78" s="161">
        <f t="shared" si="18"/>
        <v>0</v>
      </c>
      <c r="R78" s="163">
        <f t="shared" si="14"/>
        <v>0</v>
      </c>
      <c r="S78" s="157">
        <f t="shared" si="19"/>
        <v>51</v>
      </c>
    </row>
    <row r="79" spans="1:19" s="158" customFormat="1" ht="20.100000000000001" customHeight="1">
      <c r="A79" s="166">
        <v>78</v>
      </c>
      <c r="B79" s="168"/>
      <c r="C79" s="144"/>
      <c r="D79" s="154"/>
      <c r="E79" s="154"/>
      <c r="F79" s="146"/>
      <c r="G79" s="147">
        <f t="shared" si="11"/>
        <v>0</v>
      </c>
      <c r="H79" s="147" t="b">
        <f t="shared" si="12"/>
        <v>0</v>
      </c>
      <c r="I79" s="161">
        <f t="shared" si="15"/>
        <v>0</v>
      </c>
      <c r="J79" s="162"/>
      <c r="K79" s="147">
        <f t="shared" si="13"/>
        <v>0</v>
      </c>
      <c r="L79" s="147" t="b">
        <f t="shared" si="20"/>
        <v>0</v>
      </c>
      <c r="M79" s="161">
        <f t="shared" si="16"/>
        <v>0</v>
      </c>
      <c r="N79" s="162"/>
      <c r="O79" s="147">
        <f t="shared" si="17"/>
        <v>0</v>
      </c>
      <c r="P79" s="147" t="b">
        <f t="shared" si="21"/>
        <v>0</v>
      </c>
      <c r="Q79" s="161">
        <f t="shared" si="18"/>
        <v>0</v>
      </c>
      <c r="R79" s="163">
        <f t="shared" si="14"/>
        <v>0</v>
      </c>
      <c r="S79" s="157">
        <f t="shared" si="19"/>
        <v>51</v>
      </c>
    </row>
    <row r="80" spans="1:19" s="158" customFormat="1" ht="20.100000000000001" customHeight="1">
      <c r="A80" s="166">
        <v>79</v>
      </c>
      <c r="B80" s="168"/>
      <c r="C80" s="144"/>
      <c r="D80" s="154"/>
      <c r="E80" s="154"/>
      <c r="F80" s="146"/>
      <c r="G80" s="147">
        <f t="shared" si="11"/>
        <v>0</v>
      </c>
      <c r="H80" s="147" t="b">
        <f t="shared" si="12"/>
        <v>0</v>
      </c>
      <c r="I80" s="161">
        <f t="shared" si="15"/>
        <v>0</v>
      </c>
      <c r="J80" s="162"/>
      <c r="K80" s="147">
        <f t="shared" si="13"/>
        <v>0</v>
      </c>
      <c r="L80" s="147" t="b">
        <f t="shared" si="20"/>
        <v>0</v>
      </c>
      <c r="M80" s="161">
        <f t="shared" si="16"/>
        <v>0</v>
      </c>
      <c r="N80" s="162"/>
      <c r="O80" s="147">
        <f t="shared" si="17"/>
        <v>0</v>
      </c>
      <c r="P80" s="147" t="b">
        <f t="shared" si="21"/>
        <v>0</v>
      </c>
      <c r="Q80" s="161">
        <f t="shared" si="18"/>
        <v>0</v>
      </c>
      <c r="R80" s="163">
        <f t="shared" si="14"/>
        <v>0</v>
      </c>
      <c r="S80" s="157">
        <f t="shared" si="19"/>
        <v>51</v>
      </c>
    </row>
    <row r="81" spans="1:19" s="158" customFormat="1" ht="20.100000000000001" customHeight="1">
      <c r="A81" s="166">
        <v>80</v>
      </c>
      <c r="B81" s="168"/>
      <c r="C81" s="144"/>
      <c r="D81" s="154"/>
      <c r="E81" s="154"/>
      <c r="F81" s="146"/>
      <c r="G81" s="147">
        <f t="shared" si="11"/>
        <v>0</v>
      </c>
      <c r="H81" s="147" t="b">
        <f t="shared" si="12"/>
        <v>0</v>
      </c>
      <c r="I81" s="161">
        <f t="shared" si="15"/>
        <v>0</v>
      </c>
      <c r="J81" s="162"/>
      <c r="K81" s="147">
        <f t="shared" si="13"/>
        <v>0</v>
      </c>
      <c r="L81" s="147" t="b">
        <f t="shared" si="20"/>
        <v>0</v>
      </c>
      <c r="M81" s="161">
        <f t="shared" si="16"/>
        <v>0</v>
      </c>
      <c r="N81" s="162"/>
      <c r="O81" s="147">
        <f t="shared" si="17"/>
        <v>0</v>
      </c>
      <c r="P81" s="147" t="b">
        <f t="shared" si="21"/>
        <v>0</v>
      </c>
      <c r="Q81" s="161">
        <f t="shared" si="18"/>
        <v>0</v>
      </c>
      <c r="R81" s="163">
        <f t="shared" si="14"/>
        <v>0</v>
      </c>
      <c r="S81" s="157">
        <f t="shared" si="19"/>
        <v>51</v>
      </c>
    </row>
    <row r="82" spans="1:19" s="158" customFormat="1" ht="20.100000000000001" customHeight="1">
      <c r="A82" s="166">
        <v>81</v>
      </c>
      <c r="B82" s="168"/>
      <c r="C82" s="144"/>
      <c r="D82" s="154"/>
      <c r="E82" s="154"/>
      <c r="F82" s="146"/>
      <c r="G82" s="147">
        <f t="shared" si="11"/>
        <v>0</v>
      </c>
      <c r="H82" s="147" t="b">
        <f t="shared" si="12"/>
        <v>0</v>
      </c>
      <c r="I82" s="161">
        <f t="shared" si="15"/>
        <v>0</v>
      </c>
      <c r="J82" s="162"/>
      <c r="K82" s="147">
        <f t="shared" si="13"/>
        <v>0</v>
      </c>
      <c r="L82" s="147" t="b">
        <f t="shared" si="20"/>
        <v>0</v>
      </c>
      <c r="M82" s="161">
        <f t="shared" si="16"/>
        <v>0</v>
      </c>
      <c r="N82" s="162"/>
      <c r="O82" s="147">
        <f t="shared" si="17"/>
        <v>0</v>
      </c>
      <c r="P82" s="147" t="b">
        <f t="shared" si="21"/>
        <v>0</v>
      </c>
      <c r="Q82" s="161">
        <f t="shared" si="18"/>
        <v>0</v>
      </c>
      <c r="R82" s="163">
        <f t="shared" si="14"/>
        <v>0</v>
      </c>
      <c r="S82" s="157">
        <f t="shared" si="19"/>
        <v>51</v>
      </c>
    </row>
    <row r="83" spans="1:19" s="158" customFormat="1" ht="20.100000000000001" customHeight="1">
      <c r="A83" s="166">
        <v>82</v>
      </c>
      <c r="B83" s="168"/>
      <c r="C83" s="144"/>
      <c r="D83" s="154"/>
      <c r="E83" s="154"/>
      <c r="F83" s="146"/>
      <c r="G83" s="147">
        <f t="shared" si="11"/>
        <v>0</v>
      </c>
      <c r="H83" s="147" t="b">
        <f t="shared" si="12"/>
        <v>0</v>
      </c>
      <c r="I83" s="161">
        <f t="shared" si="15"/>
        <v>0</v>
      </c>
      <c r="J83" s="162"/>
      <c r="K83" s="147">
        <f t="shared" si="13"/>
        <v>0</v>
      </c>
      <c r="L83" s="147" t="b">
        <f t="shared" si="20"/>
        <v>0</v>
      </c>
      <c r="M83" s="161">
        <f t="shared" si="16"/>
        <v>0</v>
      </c>
      <c r="N83" s="162"/>
      <c r="O83" s="147">
        <f t="shared" si="17"/>
        <v>0</v>
      </c>
      <c r="P83" s="147" t="b">
        <f t="shared" si="21"/>
        <v>0</v>
      </c>
      <c r="Q83" s="161">
        <f t="shared" si="18"/>
        <v>0</v>
      </c>
      <c r="R83" s="163">
        <f t="shared" si="14"/>
        <v>0</v>
      </c>
      <c r="S83" s="157">
        <f t="shared" si="19"/>
        <v>51</v>
      </c>
    </row>
    <row r="84" spans="1:19" s="158" customFormat="1" ht="20.100000000000001" customHeight="1">
      <c r="A84" s="166">
        <v>83</v>
      </c>
      <c r="B84" s="168"/>
      <c r="C84" s="144"/>
      <c r="D84" s="154"/>
      <c r="E84" s="154"/>
      <c r="F84" s="146"/>
      <c r="G84" s="147">
        <f t="shared" si="11"/>
        <v>0</v>
      </c>
      <c r="H84" s="147" t="b">
        <f t="shared" si="12"/>
        <v>0</v>
      </c>
      <c r="I84" s="161">
        <f t="shared" si="15"/>
        <v>0</v>
      </c>
      <c r="J84" s="162"/>
      <c r="K84" s="147">
        <f t="shared" si="13"/>
        <v>0</v>
      </c>
      <c r="L84" s="147" t="b">
        <f t="shared" si="20"/>
        <v>0</v>
      </c>
      <c r="M84" s="161">
        <f t="shared" si="16"/>
        <v>0</v>
      </c>
      <c r="N84" s="162"/>
      <c r="O84" s="147">
        <f t="shared" si="17"/>
        <v>0</v>
      </c>
      <c r="P84" s="147" t="b">
        <f t="shared" si="21"/>
        <v>0</v>
      </c>
      <c r="Q84" s="161">
        <f t="shared" si="18"/>
        <v>0</v>
      </c>
      <c r="R84" s="163">
        <f t="shared" si="14"/>
        <v>0</v>
      </c>
      <c r="S84" s="157">
        <f t="shared" si="19"/>
        <v>51</v>
      </c>
    </row>
    <row r="85" spans="1:19" s="158" customFormat="1" ht="20.100000000000001" customHeight="1">
      <c r="A85" s="166">
        <v>84</v>
      </c>
      <c r="B85" s="168"/>
      <c r="C85" s="144"/>
      <c r="D85" s="154"/>
      <c r="E85" s="154"/>
      <c r="F85" s="146"/>
      <c r="G85" s="147">
        <f t="shared" si="11"/>
        <v>0</v>
      </c>
      <c r="H85" s="147" t="b">
        <f t="shared" si="12"/>
        <v>0</v>
      </c>
      <c r="I85" s="161">
        <f t="shared" si="15"/>
        <v>0</v>
      </c>
      <c r="J85" s="162"/>
      <c r="K85" s="147">
        <f t="shared" si="13"/>
        <v>0</v>
      </c>
      <c r="L85" s="147" t="b">
        <f t="shared" si="20"/>
        <v>0</v>
      </c>
      <c r="M85" s="161">
        <f t="shared" si="16"/>
        <v>0</v>
      </c>
      <c r="N85" s="162"/>
      <c r="O85" s="147">
        <f t="shared" si="17"/>
        <v>0</v>
      </c>
      <c r="P85" s="147" t="b">
        <f t="shared" si="21"/>
        <v>0</v>
      </c>
      <c r="Q85" s="161">
        <f t="shared" si="18"/>
        <v>0</v>
      </c>
      <c r="R85" s="163">
        <f t="shared" si="14"/>
        <v>0</v>
      </c>
      <c r="S85" s="157">
        <f t="shared" si="19"/>
        <v>51</v>
      </c>
    </row>
    <row r="86" spans="1:19" s="158" customFormat="1" ht="20.100000000000001" customHeight="1">
      <c r="A86" s="166">
        <v>85</v>
      </c>
      <c r="B86" s="168"/>
      <c r="C86" s="144"/>
      <c r="D86" s="154"/>
      <c r="E86" s="154"/>
      <c r="F86" s="146"/>
      <c r="G86" s="147">
        <f t="shared" si="11"/>
        <v>0</v>
      </c>
      <c r="H86" s="147" t="b">
        <f t="shared" si="12"/>
        <v>0</v>
      </c>
      <c r="I86" s="161">
        <f t="shared" si="15"/>
        <v>0</v>
      </c>
      <c r="J86" s="162"/>
      <c r="K86" s="147">
        <f t="shared" si="13"/>
        <v>0</v>
      </c>
      <c r="L86" s="147" t="b">
        <f t="shared" si="20"/>
        <v>0</v>
      </c>
      <c r="M86" s="161">
        <f t="shared" si="16"/>
        <v>0</v>
      </c>
      <c r="N86" s="162"/>
      <c r="O86" s="147">
        <f t="shared" si="17"/>
        <v>0</v>
      </c>
      <c r="P86" s="147" t="b">
        <f t="shared" si="21"/>
        <v>0</v>
      </c>
      <c r="Q86" s="161">
        <f t="shared" si="18"/>
        <v>0</v>
      </c>
      <c r="R86" s="163">
        <f t="shared" si="14"/>
        <v>0</v>
      </c>
      <c r="S86" s="157">
        <f t="shared" si="19"/>
        <v>51</v>
      </c>
    </row>
    <row r="87" spans="1:19" s="158" customFormat="1" ht="20.100000000000001" customHeight="1">
      <c r="A87" s="166">
        <v>86</v>
      </c>
      <c r="B87" s="168"/>
      <c r="C87" s="144"/>
      <c r="D87" s="154"/>
      <c r="E87" s="154"/>
      <c r="F87" s="146"/>
      <c r="G87" s="147">
        <f t="shared" si="11"/>
        <v>0</v>
      </c>
      <c r="H87" s="147" t="b">
        <f t="shared" si="12"/>
        <v>0</v>
      </c>
      <c r="I87" s="161">
        <f t="shared" si="15"/>
        <v>0</v>
      </c>
      <c r="J87" s="162"/>
      <c r="K87" s="147">
        <f t="shared" si="13"/>
        <v>0</v>
      </c>
      <c r="L87" s="147" t="b">
        <f t="shared" si="20"/>
        <v>0</v>
      </c>
      <c r="M87" s="161">
        <f t="shared" si="16"/>
        <v>0</v>
      </c>
      <c r="N87" s="162"/>
      <c r="O87" s="147">
        <f t="shared" si="17"/>
        <v>0</v>
      </c>
      <c r="P87" s="147" t="b">
        <f t="shared" si="21"/>
        <v>0</v>
      </c>
      <c r="Q87" s="161">
        <f t="shared" si="18"/>
        <v>0</v>
      </c>
      <c r="R87" s="163">
        <f t="shared" si="14"/>
        <v>0</v>
      </c>
      <c r="S87" s="157">
        <f t="shared" si="19"/>
        <v>51</v>
      </c>
    </row>
    <row r="88" spans="1:19" s="158" customFormat="1" ht="20.100000000000001" customHeight="1">
      <c r="A88" s="166">
        <v>87</v>
      </c>
      <c r="B88" s="168"/>
      <c r="C88" s="144"/>
      <c r="D88" s="154"/>
      <c r="E88" s="154"/>
      <c r="F88" s="146"/>
      <c r="G88" s="147">
        <f t="shared" si="11"/>
        <v>0</v>
      </c>
      <c r="H88" s="147" t="b">
        <f t="shared" si="12"/>
        <v>0</v>
      </c>
      <c r="I88" s="161">
        <f t="shared" si="15"/>
        <v>0</v>
      </c>
      <c r="J88" s="162"/>
      <c r="K88" s="147">
        <f t="shared" si="13"/>
        <v>0</v>
      </c>
      <c r="L88" s="147" t="b">
        <f t="shared" si="20"/>
        <v>0</v>
      </c>
      <c r="M88" s="161">
        <f t="shared" si="16"/>
        <v>0</v>
      </c>
      <c r="N88" s="162"/>
      <c r="O88" s="147">
        <f t="shared" si="17"/>
        <v>0</v>
      </c>
      <c r="P88" s="147" t="b">
        <f t="shared" si="21"/>
        <v>0</v>
      </c>
      <c r="Q88" s="161">
        <f t="shared" si="18"/>
        <v>0</v>
      </c>
      <c r="R88" s="163">
        <f t="shared" si="14"/>
        <v>0</v>
      </c>
      <c r="S88" s="157">
        <f t="shared" si="19"/>
        <v>51</v>
      </c>
    </row>
    <row r="89" spans="1:19" s="158" customFormat="1" ht="20.100000000000001" customHeight="1">
      <c r="A89" s="166">
        <v>88</v>
      </c>
      <c r="B89" s="168"/>
      <c r="C89" s="144"/>
      <c r="D89" s="154"/>
      <c r="E89" s="154"/>
      <c r="F89" s="146"/>
      <c r="G89" s="147">
        <f t="shared" si="11"/>
        <v>0</v>
      </c>
      <c r="H89" s="147" t="b">
        <f t="shared" si="12"/>
        <v>0</v>
      </c>
      <c r="I89" s="161">
        <f t="shared" si="15"/>
        <v>0</v>
      </c>
      <c r="J89" s="162"/>
      <c r="K89" s="147">
        <f t="shared" si="13"/>
        <v>0</v>
      </c>
      <c r="L89" s="147" t="b">
        <f t="shared" si="20"/>
        <v>0</v>
      </c>
      <c r="M89" s="161">
        <f t="shared" si="16"/>
        <v>0</v>
      </c>
      <c r="N89" s="162"/>
      <c r="O89" s="147">
        <f t="shared" si="17"/>
        <v>0</v>
      </c>
      <c r="P89" s="147" t="b">
        <f t="shared" si="21"/>
        <v>0</v>
      </c>
      <c r="Q89" s="161">
        <f t="shared" si="18"/>
        <v>0</v>
      </c>
      <c r="R89" s="163">
        <f t="shared" si="14"/>
        <v>0</v>
      </c>
      <c r="S89" s="157">
        <f t="shared" si="19"/>
        <v>51</v>
      </c>
    </row>
    <row r="90" spans="1:19" s="158" customFormat="1" ht="20.100000000000001" customHeight="1">
      <c r="A90" s="166">
        <v>89</v>
      </c>
      <c r="B90" s="168"/>
      <c r="C90" s="144"/>
      <c r="D90" s="154"/>
      <c r="E90" s="154"/>
      <c r="F90" s="146"/>
      <c r="G90" s="147">
        <f t="shared" si="11"/>
        <v>0</v>
      </c>
      <c r="H90" s="147" t="b">
        <f t="shared" si="12"/>
        <v>0</v>
      </c>
      <c r="I90" s="161">
        <f t="shared" si="15"/>
        <v>0</v>
      </c>
      <c r="J90" s="162"/>
      <c r="K90" s="147">
        <f t="shared" si="13"/>
        <v>0</v>
      </c>
      <c r="L90" s="147" t="b">
        <f t="shared" si="20"/>
        <v>0</v>
      </c>
      <c r="M90" s="161">
        <f t="shared" si="16"/>
        <v>0</v>
      </c>
      <c r="N90" s="162"/>
      <c r="O90" s="147">
        <f t="shared" si="17"/>
        <v>0</v>
      </c>
      <c r="P90" s="147" t="b">
        <f t="shared" si="21"/>
        <v>0</v>
      </c>
      <c r="Q90" s="161">
        <f t="shared" si="18"/>
        <v>0</v>
      </c>
      <c r="R90" s="163">
        <f t="shared" si="14"/>
        <v>0</v>
      </c>
      <c r="S90" s="157">
        <f t="shared" si="19"/>
        <v>51</v>
      </c>
    </row>
    <row r="91" spans="1:19" s="158" customFormat="1" ht="20.100000000000001" customHeight="1">
      <c r="A91" s="166">
        <v>90</v>
      </c>
      <c r="B91" s="168"/>
      <c r="C91" s="144"/>
      <c r="D91" s="154"/>
      <c r="E91" s="154"/>
      <c r="F91" s="146"/>
      <c r="G91" s="147">
        <f t="shared" si="11"/>
        <v>0</v>
      </c>
      <c r="H91" s="147" t="b">
        <f t="shared" si="12"/>
        <v>0</v>
      </c>
      <c r="I91" s="161">
        <f t="shared" si="15"/>
        <v>0</v>
      </c>
      <c r="J91" s="162"/>
      <c r="K91" s="147">
        <f t="shared" si="13"/>
        <v>0</v>
      </c>
      <c r="L91" s="147" t="b">
        <f t="shared" si="20"/>
        <v>0</v>
      </c>
      <c r="M91" s="161">
        <f t="shared" si="16"/>
        <v>0</v>
      </c>
      <c r="N91" s="162"/>
      <c r="O91" s="147">
        <f t="shared" si="17"/>
        <v>0</v>
      </c>
      <c r="P91" s="147" t="b">
        <f t="shared" si="21"/>
        <v>0</v>
      </c>
      <c r="Q91" s="161">
        <f t="shared" si="18"/>
        <v>0</v>
      </c>
      <c r="R91" s="163">
        <f t="shared" si="14"/>
        <v>0</v>
      </c>
      <c r="S91" s="157">
        <f t="shared" si="19"/>
        <v>51</v>
      </c>
    </row>
    <row r="92" spans="1:19" s="158" customFormat="1" ht="20.100000000000001" customHeight="1">
      <c r="A92" s="166">
        <v>91</v>
      </c>
      <c r="B92" s="168"/>
      <c r="C92" s="144"/>
      <c r="D92" s="154"/>
      <c r="E92" s="154"/>
      <c r="F92" s="146"/>
      <c r="G92" s="147">
        <f t="shared" si="11"/>
        <v>0</v>
      </c>
      <c r="H92" s="147" t="b">
        <f t="shared" si="12"/>
        <v>0</v>
      </c>
      <c r="I92" s="161">
        <f t="shared" si="15"/>
        <v>0</v>
      </c>
      <c r="J92" s="162"/>
      <c r="K92" s="147">
        <f t="shared" si="13"/>
        <v>0</v>
      </c>
      <c r="L92" s="147" t="b">
        <f t="shared" si="20"/>
        <v>0</v>
      </c>
      <c r="M92" s="161">
        <f t="shared" si="16"/>
        <v>0</v>
      </c>
      <c r="N92" s="162"/>
      <c r="O92" s="147">
        <f t="shared" si="17"/>
        <v>0</v>
      </c>
      <c r="P92" s="147" t="b">
        <f t="shared" si="21"/>
        <v>0</v>
      </c>
      <c r="Q92" s="161">
        <f t="shared" si="18"/>
        <v>0</v>
      </c>
      <c r="R92" s="163">
        <f t="shared" si="14"/>
        <v>0</v>
      </c>
      <c r="S92" s="157">
        <f t="shared" si="19"/>
        <v>51</v>
      </c>
    </row>
    <row r="93" spans="1:19" s="158" customFormat="1" ht="20.100000000000001" customHeight="1">
      <c r="A93" s="166">
        <v>92</v>
      </c>
      <c r="B93" s="168"/>
      <c r="C93" s="144"/>
      <c r="D93" s="154"/>
      <c r="E93" s="154"/>
      <c r="F93" s="146"/>
      <c r="G93" s="147">
        <f t="shared" si="11"/>
        <v>0</v>
      </c>
      <c r="H93" s="147" t="b">
        <f t="shared" si="12"/>
        <v>0</v>
      </c>
      <c r="I93" s="161">
        <f t="shared" si="15"/>
        <v>0</v>
      </c>
      <c r="J93" s="162"/>
      <c r="K93" s="147">
        <f t="shared" si="13"/>
        <v>0</v>
      </c>
      <c r="L93" s="147" t="b">
        <f t="shared" si="20"/>
        <v>0</v>
      </c>
      <c r="M93" s="161">
        <f t="shared" si="16"/>
        <v>0</v>
      </c>
      <c r="N93" s="162"/>
      <c r="O93" s="147">
        <f t="shared" si="17"/>
        <v>0</v>
      </c>
      <c r="P93" s="147" t="b">
        <f t="shared" si="21"/>
        <v>0</v>
      </c>
      <c r="Q93" s="161">
        <f t="shared" si="18"/>
        <v>0</v>
      </c>
      <c r="R93" s="163">
        <f t="shared" si="14"/>
        <v>0</v>
      </c>
      <c r="S93" s="157">
        <f t="shared" si="19"/>
        <v>51</v>
      </c>
    </row>
    <row r="94" spans="1:19" s="158" customFormat="1" ht="20.100000000000001" customHeight="1">
      <c r="A94" s="166">
        <v>93</v>
      </c>
      <c r="B94" s="168"/>
      <c r="C94" s="144"/>
      <c r="D94" s="154"/>
      <c r="E94" s="154"/>
      <c r="F94" s="146"/>
      <c r="G94" s="147">
        <f t="shared" si="11"/>
        <v>0</v>
      </c>
      <c r="H94" s="147" t="b">
        <f t="shared" si="12"/>
        <v>0</v>
      </c>
      <c r="I94" s="161">
        <f t="shared" si="15"/>
        <v>0</v>
      </c>
      <c r="J94" s="162"/>
      <c r="K94" s="147">
        <f t="shared" si="13"/>
        <v>0</v>
      </c>
      <c r="L94" s="147" t="b">
        <f t="shared" si="20"/>
        <v>0</v>
      </c>
      <c r="M94" s="161">
        <f t="shared" si="16"/>
        <v>0</v>
      </c>
      <c r="N94" s="162"/>
      <c r="O94" s="147">
        <f t="shared" si="17"/>
        <v>0</v>
      </c>
      <c r="P94" s="147" t="b">
        <f t="shared" si="21"/>
        <v>0</v>
      </c>
      <c r="Q94" s="161">
        <f t="shared" si="18"/>
        <v>0</v>
      </c>
      <c r="R94" s="163">
        <f t="shared" si="14"/>
        <v>0</v>
      </c>
      <c r="S94" s="157">
        <f t="shared" si="19"/>
        <v>51</v>
      </c>
    </row>
    <row r="95" spans="1:19" s="158" customFormat="1" ht="20.100000000000001" customHeight="1">
      <c r="A95" s="166">
        <v>94</v>
      </c>
      <c r="B95" s="168"/>
      <c r="C95" s="144"/>
      <c r="D95" s="154"/>
      <c r="E95" s="154"/>
      <c r="F95" s="146"/>
      <c r="G95" s="147">
        <f t="shared" si="11"/>
        <v>0</v>
      </c>
      <c r="H95" s="147" t="b">
        <f t="shared" si="12"/>
        <v>0</v>
      </c>
      <c r="I95" s="161">
        <f t="shared" si="15"/>
        <v>0</v>
      </c>
      <c r="J95" s="162"/>
      <c r="K95" s="147">
        <f t="shared" si="13"/>
        <v>0</v>
      </c>
      <c r="L95" s="147" t="b">
        <f t="shared" si="20"/>
        <v>0</v>
      </c>
      <c r="M95" s="161">
        <f t="shared" si="16"/>
        <v>0</v>
      </c>
      <c r="N95" s="162"/>
      <c r="O95" s="147">
        <f t="shared" si="17"/>
        <v>0</v>
      </c>
      <c r="P95" s="147" t="b">
        <f t="shared" si="21"/>
        <v>0</v>
      </c>
      <c r="Q95" s="161">
        <f t="shared" si="18"/>
        <v>0</v>
      </c>
      <c r="R95" s="163">
        <f t="shared" si="14"/>
        <v>0</v>
      </c>
      <c r="S95" s="157">
        <f t="shared" si="19"/>
        <v>51</v>
      </c>
    </row>
    <row r="96" spans="1:19" ht="20.100000000000001" customHeight="1">
      <c r="A96" s="86">
        <v>95</v>
      </c>
      <c r="B96" s="23"/>
      <c r="C96" s="24"/>
      <c r="D96" s="38"/>
      <c r="E96" s="38"/>
      <c r="F96" s="33"/>
      <c r="G96" s="34">
        <f t="shared" si="11"/>
        <v>0</v>
      </c>
      <c r="H96" s="34" t="b">
        <f t="shared" si="12"/>
        <v>0</v>
      </c>
      <c r="I96" s="45">
        <f t="shared" si="15"/>
        <v>0</v>
      </c>
      <c r="J96" s="46"/>
      <c r="K96" s="34">
        <f t="shared" si="13"/>
        <v>0</v>
      </c>
      <c r="L96" s="34" t="b">
        <f t="shared" si="20"/>
        <v>0</v>
      </c>
      <c r="M96" s="45">
        <f t="shared" si="16"/>
        <v>0</v>
      </c>
      <c r="N96" s="46"/>
      <c r="O96" s="34">
        <f t="shared" si="17"/>
        <v>0</v>
      </c>
      <c r="P96" s="34" t="b">
        <f t="shared" si="21"/>
        <v>0</v>
      </c>
      <c r="Q96" s="45">
        <f t="shared" si="18"/>
        <v>0</v>
      </c>
      <c r="R96" s="56">
        <f t="shared" si="14"/>
        <v>0</v>
      </c>
      <c r="S96" s="57">
        <f t="shared" si="19"/>
        <v>51</v>
      </c>
    </row>
    <row r="97" spans="1:19" ht="20.100000000000001" customHeight="1">
      <c r="A97" s="86">
        <v>96</v>
      </c>
      <c r="B97" s="23"/>
      <c r="C97" s="24"/>
      <c r="D97" s="38"/>
      <c r="E97" s="38"/>
      <c r="F97" s="33"/>
      <c r="G97" s="34">
        <f t="shared" si="11"/>
        <v>0</v>
      </c>
      <c r="H97" s="34" t="b">
        <f t="shared" si="12"/>
        <v>0</v>
      </c>
      <c r="I97" s="45">
        <f t="shared" si="15"/>
        <v>0</v>
      </c>
      <c r="J97" s="46"/>
      <c r="K97" s="34">
        <f t="shared" si="13"/>
        <v>0</v>
      </c>
      <c r="L97" s="34" t="b">
        <f t="shared" si="20"/>
        <v>0</v>
      </c>
      <c r="M97" s="45">
        <f t="shared" si="16"/>
        <v>0</v>
      </c>
      <c r="N97" s="46"/>
      <c r="O97" s="34">
        <f t="shared" si="17"/>
        <v>0</v>
      </c>
      <c r="P97" s="34" t="b">
        <f t="shared" si="21"/>
        <v>0</v>
      </c>
      <c r="Q97" s="45">
        <f t="shared" si="18"/>
        <v>0</v>
      </c>
      <c r="R97" s="56">
        <f t="shared" si="14"/>
        <v>0</v>
      </c>
      <c r="S97" s="57">
        <f t="shared" si="19"/>
        <v>51</v>
      </c>
    </row>
    <row r="98" spans="1:19" ht="20.100000000000001" customHeight="1">
      <c r="A98" s="86">
        <v>97</v>
      </c>
      <c r="B98" s="23"/>
      <c r="C98" s="24"/>
      <c r="D98" s="38"/>
      <c r="E98" s="38"/>
      <c r="F98" s="33"/>
      <c r="G98" s="34">
        <f t="shared" si="11"/>
        <v>0</v>
      </c>
      <c r="H98" s="34" t="b">
        <f t="shared" si="12"/>
        <v>0</v>
      </c>
      <c r="I98" s="45">
        <f t="shared" si="15"/>
        <v>0</v>
      </c>
      <c r="J98" s="46"/>
      <c r="K98" s="34">
        <f t="shared" si="13"/>
        <v>0</v>
      </c>
      <c r="L98" s="34" t="b">
        <f t="shared" si="20"/>
        <v>0</v>
      </c>
      <c r="M98" s="45">
        <f t="shared" si="16"/>
        <v>0</v>
      </c>
      <c r="N98" s="46"/>
      <c r="O98" s="34">
        <f t="shared" si="17"/>
        <v>0</v>
      </c>
      <c r="P98" s="34" t="b">
        <f t="shared" si="21"/>
        <v>0</v>
      </c>
      <c r="Q98" s="45">
        <f t="shared" si="18"/>
        <v>0</v>
      </c>
      <c r="R98" s="56">
        <f t="shared" si="14"/>
        <v>0</v>
      </c>
      <c r="S98" s="57">
        <f t="shared" si="19"/>
        <v>51</v>
      </c>
    </row>
    <row r="99" spans="1:19" ht="20.100000000000001" customHeight="1">
      <c r="A99" s="86">
        <v>98</v>
      </c>
      <c r="B99" s="23"/>
      <c r="C99" s="24"/>
      <c r="D99" s="38"/>
      <c r="E99" s="38"/>
      <c r="F99" s="33"/>
      <c r="G99" s="34">
        <f t="shared" si="11"/>
        <v>0</v>
      </c>
      <c r="H99" s="34" t="b">
        <f t="shared" si="12"/>
        <v>0</v>
      </c>
      <c r="I99" s="45">
        <f t="shared" si="15"/>
        <v>0</v>
      </c>
      <c r="J99" s="46"/>
      <c r="K99" s="34">
        <f t="shared" si="13"/>
        <v>0</v>
      </c>
      <c r="L99" s="34" t="b">
        <f t="shared" si="20"/>
        <v>0</v>
      </c>
      <c r="M99" s="45">
        <f t="shared" si="16"/>
        <v>0</v>
      </c>
      <c r="N99" s="46"/>
      <c r="O99" s="34">
        <f t="shared" si="17"/>
        <v>0</v>
      </c>
      <c r="P99" s="34" t="b">
        <f t="shared" si="21"/>
        <v>0</v>
      </c>
      <c r="Q99" s="45">
        <f t="shared" si="18"/>
        <v>0</v>
      </c>
      <c r="R99" s="56">
        <f t="shared" si="14"/>
        <v>0</v>
      </c>
      <c r="S99" s="57">
        <f t="shared" si="19"/>
        <v>51</v>
      </c>
    </row>
    <row r="100" spans="1:19" ht="20.100000000000001" customHeight="1">
      <c r="A100" s="86">
        <v>99</v>
      </c>
      <c r="B100" s="23"/>
      <c r="C100" s="24"/>
      <c r="D100" s="38"/>
      <c r="E100" s="38"/>
      <c r="F100" s="33"/>
      <c r="G100" s="34">
        <f t="shared" si="11"/>
        <v>0</v>
      </c>
      <c r="H100" s="34" t="b">
        <f t="shared" si="12"/>
        <v>0</v>
      </c>
      <c r="I100" s="45">
        <f t="shared" si="15"/>
        <v>0</v>
      </c>
      <c r="J100" s="46"/>
      <c r="K100" s="34">
        <f t="shared" si="13"/>
        <v>0</v>
      </c>
      <c r="L100" s="34" t="b">
        <f t="shared" si="20"/>
        <v>0</v>
      </c>
      <c r="M100" s="45">
        <f t="shared" si="16"/>
        <v>0</v>
      </c>
      <c r="N100" s="46"/>
      <c r="O100" s="34">
        <f t="shared" si="17"/>
        <v>0</v>
      </c>
      <c r="P100" s="34" t="b">
        <f t="shared" si="21"/>
        <v>0</v>
      </c>
      <c r="Q100" s="45">
        <f t="shared" si="18"/>
        <v>0</v>
      </c>
      <c r="R100" s="56">
        <f t="shared" si="14"/>
        <v>0</v>
      </c>
      <c r="S100" s="57">
        <f t="shared" si="19"/>
        <v>51</v>
      </c>
    </row>
    <row r="101" spans="1:19" ht="20.100000000000001" customHeight="1" thickBot="1">
      <c r="A101" s="93">
        <v>100</v>
      </c>
      <c r="B101" s="59"/>
      <c r="C101" s="60"/>
      <c r="D101" s="61"/>
      <c r="E101" s="61"/>
      <c r="F101" s="62"/>
      <c r="G101" s="63">
        <f t="shared" si="11"/>
        <v>0</v>
      </c>
      <c r="H101" s="63" t="b">
        <f t="shared" si="12"/>
        <v>0</v>
      </c>
      <c r="I101" s="64">
        <f t="shared" si="15"/>
        <v>0</v>
      </c>
      <c r="J101" s="65"/>
      <c r="K101" s="63">
        <f t="shared" si="13"/>
        <v>0</v>
      </c>
      <c r="L101" s="63" t="b">
        <f t="shared" si="20"/>
        <v>0</v>
      </c>
      <c r="M101" s="45">
        <f t="shared" si="16"/>
        <v>0</v>
      </c>
      <c r="N101" s="65"/>
      <c r="O101" s="63">
        <f t="shared" si="17"/>
        <v>0</v>
      </c>
      <c r="P101" s="63" t="b">
        <f t="shared" si="21"/>
        <v>0</v>
      </c>
      <c r="Q101" s="64">
        <f t="shared" si="18"/>
        <v>0</v>
      </c>
      <c r="R101" s="66">
        <f t="shared" si="14"/>
        <v>0</v>
      </c>
      <c r="S101" s="67">
        <f t="shared" si="19"/>
        <v>51</v>
      </c>
    </row>
  </sheetData>
  <sheetProtection algorithmName="SHA-512" hashValue="9LlT4j1tw6WAZVC0PIjxSBos+5KCXpLIm/3ufnsSab46tCguyBIsvGKp0A+cRkb17ojyrlD/tzryQ7corrpKDA==" saltValue="LgvjHCUNeH9LiMnyIki03Q==" spinCount="100000" sheet="1" objects="1" scenarios="1"/>
  <conditionalFormatting sqref="I14:I27">
    <cfRule type="cellIs" dxfId="42" priority="11" operator="greaterThan">
      <formula>0</formula>
    </cfRule>
    <cfRule type="cellIs" priority="12" operator="greaterThan">
      <formula>0</formula>
    </cfRule>
  </conditionalFormatting>
  <conditionalFormatting sqref="I38:I42">
    <cfRule type="cellIs" dxfId="41" priority="4" operator="greaterThan">
      <formula>0</formula>
    </cfRule>
    <cfRule type="cellIs" priority="5" operator="greaterThan">
      <formula>0</formula>
    </cfRule>
  </conditionalFormatting>
  <conditionalFormatting sqref="M14:M27">
    <cfRule type="cellIs" dxfId="40" priority="10" operator="greaterThan">
      <formula>0</formula>
    </cfRule>
  </conditionalFormatting>
  <conditionalFormatting sqref="M38:M42">
    <cfRule type="cellIs" dxfId="39" priority="3" operator="greaterThan">
      <formula>0</formula>
    </cfRule>
  </conditionalFormatting>
  <conditionalFormatting sqref="Q14:Q27">
    <cfRule type="cellIs" dxfId="38" priority="9" operator="greaterThan">
      <formula>0</formula>
    </cfRule>
  </conditionalFormatting>
  <conditionalFormatting sqref="Q38:Q42">
    <cfRule type="cellIs" dxfId="37" priority="2" operator="greaterThan">
      <formula>0</formula>
    </cfRule>
  </conditionalFormatting>
  <conditionalFormatting sqref="R14:R27">
    <cfRule type="cellIs" dxfId="36" priority="14" operator="greaterThan">
      <formula>2500</formula>
    </cfRule>
  </conditionalFormatting>
  <conditionalFormatting sqref="R38:R42">
    <cfRule type="cellIs" dxfId="35" priority="7" operator="greaterThan">
      <formula>2500</formula>
    </cfRule>
  </conditionalFormatting>
  <conditionalFormatting sqref="S2:S101">
    <cfRule type="cellIs" dxfId="34" priority="34" operator="between">
      <formula>4</formula>
      <formula>10</formula>
    </cfRule>
    <cfRule type="cellIs" dxfId="33" priority="35" operator="lessThan">
      <formula>4</formula>
    </cfRule>
  </conditionalFormatting>
  <printOptions horizontalCentered="1"/>
  <pageMargins left="0.51181102362204722" right="0.51181102362204722" top="0.59055118110236227" bottom="0.39370078740157483" header="0.31496062992125984" footer="0.31496062992125984"/>
  <pageSetup paperSize="9" orientation="landscape" r:id="rId1"/>
  <headerFooter>
    <oddHeader>&amp;C&amp;A&amp;RSAFE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1"/>
  <sheetViews>
    <sheetView showGridLines="0" zoomScale="138" zoomScaleNormal="138" workbookViewId="0">
      <pane ySplit="1" topLeftCell="A11" activePane="bottomLeft" state="frozen"/>
      <selection pane="bottomLeft" activeCell="C35" sqref="C35"/>
    </sheetView>
  </sheetViews>
  <sheetFormatPr baseColWidth="10" defaultColWidth="11.42578125" defaultRowHeight="15"/>
  <cols>
    <col min="1" max="1" width="4.7109375" style="2" customWidth="1"/>
    <col min="2" max="2" width="4.42578125" style="3" customWidth="1"/>
    <col min="3" max="3" width="17.85546875" style="4" customWidth="1"/>
    <col min="4" max="4" width="18" style="4" customWidth="1"/>
    <col min="5" max="5" width="11.5703125" style="1" customWidth="1"/>
    <col min="6" max="6" width="7.140625" style="5" customWidth="1"/>
    <col min="7" max="7" width="5.7109375" style="1" customWidth="1"/>
    <col min="8" max="9" width="4.28515625" style="1" customWidth="1"/>
    <col min="10" max="10" width="6.7109375" style="5" customWidth="1"/>
    <col min="11" max="11" width="5.7109375" style="1" customWidth="1"/>
    <col min="12" max="13" width="4.28515625" style="1" customWidth="1"/>
    <col min="14" max="14" width="6.5703125" style="5" customWidth="1"/>
    <col min="15" max="15" width="5.7109375" style="1" customWidth="1"/>
    <col min="16" max="16" width="4.28515625" style="1" customWidth="1"/>
    <col min="17" max="17" width="4.42578125" style="1" customWidth="1"/>
    <col min="18" max="18" width="7.7109375" style="1" customWidth="1"/>
    <col min="19" max="19" width="6.85546875" style="3" customWidth="1"/>
    <col min="20" max="16384" width="11.42578125" style="6"/>
  </cols>
  <sheetData>
    <row r="1" spans="1:19" s="1" customFormat="1" ht="26.25" customHeight="1">
      <c r="A1" s="7" t="s">
        <v>0</v>
      </c>
      <c r="B1" s="8" t="s">
        <v>1</v>
      </c>
      <c r="C1" s="9" t="s">
        <v>2</v>
      </c>
      <c r="D1" s="9" t="s">
        <v>3</v>
      </c>
      <c r="E1" s="70" t="s">
        <v>4</v>
      </c>
      <c r="F1" s="26" t="s">
        <v>5</v>
      </c>
      <c r="G1" s="77" t="s">
        <v>6</v>
      </c>
      <c r="H1" s="28" t="s">
        <v>7</v>
      </c>
      <c r="I1" s="39" t="s">
        <v>8</v>
      </c>
      <c r="J1" s="40" t="s">
        <v>23</v>
      </c>
      <c r="K1" s="78" t="s">
        <v>24</v>
      </c>
      <c r="L1" s="42" t="s">
        <v>7</v>
      </c>
      <c r="M1" s="47" t="s">
        <v>8</v>
      </c>
      <c r="N1" s="48" t="s">
        <v>28</v>
      </c>
      <c r="O1" s="79" t="s">
        <v>29</v>
      </c>
      <c r="P1" s="50" t="s">
        <v>7</v>
      </c>
      <c r="Q1" s="51" t="s">
        <v>8</v>
      </c>
      <c r="R1" s="52" t="s">
        <v>13</v>
      </c>
      <c r="S1" s="53" t="s">
        <v>14</v>
      </c>
    </row>
    <row r="2" spans="1:19" s="158" customFormat="1" ht="20.100000000000001" customHeight="1">
      <c r="A2" s="169">
        <v>1</v>
      </c>
      <c r="B2" s="170"/>
      <c r="C2" s="171"/>
      <c r="D2" s="172"/>
      <c r="E2" s="173"/>
      <c r="F2" s="174"/>
      <c r="G2" s="175">
        <f t="shared" ref="G2:G65" si="0">IF(F2=0,0,(ROUNDDOWN(((SQRT(F2)-1.15028)/0.00219),0)))</f>
        <v>0</v>
      </c>
      <c r="H2" s="175" t="b">
        <f t="shared" ref="H2:H65" si="1">IF(G2&gt;0,RANK(G2,$G$2:$G$101,0))</f>
        <v>0</v>
      </c>
      <c r="I2" s="176">
        <f>IF(F2=(0),0,IF(F2&gt;=(4),1,IF(F2&gt;=(3.7),2,IF(F2&gt;=(3.31),3,IF(F2&gt;=(3.05),4,IF(F2&gt;=(2.7),5,IF(F2&lt;(2.7),6,)))))))</f>
        <v>0</v>
      </c>
      <c r="J2" s="177"/>
      <c r="K2" s="175">
        <f t="shared" ref="K2:K65" si="2">IF(J2=0,0,(ROUNDDOWN((PRODUCT(75/(J2+0.24)-4.1)/0.00664),0)))</f>
        <v>0</v>
      </c>
      <c r="L2" s="175" t="b">
        <f>IF(K2&gt;0,RANK(K2,$K$2:$K$101,0))</f>
        <v>0</v>
      </c>
      <c r="M2" s="176">
        <f>IF(J2=(0),0,IF(J2&lt;=(11.2),1,IF(J2&lt;=(11.9),2,IF(J2&lt;=(12.9),3,IF(J2&lt;=(13.5),4,IF(J2&lt;=(14.7),5,IF(J2&gt;=(14.7),6,)))))))</f>
        <v>0</v>
      </c>
      <c r="N2" s="177"/>
      <c r="O2" s="147">
        <f t="shared" ref="O2:O5" si="3">IF(N2=0,0,(ROUNDDOWN(((SQRT(N2)-1.425)/0.0037),0)))</f>
        <v>0</v>
      </c>
      <c r="P2" s="175" t="b">
        <f>IF(O2&gt;0,RANK(O2,$O$2:$O$101,0))</f>
        <v>0</v>
      </c>
      <c r="Q2" s="176">
        <f>IF(N2=(0),0,IF(N2&gt;=(8.6),1,IF(N2&gt;=(7.9),2,IF(N2&gt;=(6.75),3,IF(N2&gt;=(6.25),4,IF(N2&gt;=(5.3),5,IF(N2&lt;(5.3),6,)))))))</f>
        <v>0</v>
      </c>
      <c r="R2" s="178">
        <f t="shared" ref="R2:R65" si="4">K2+G2+O2</f>
        <v>0</v>
      </c>
      <c r="S2" s="179">
        <f>RANK(R2,$R$2:$R$100)</f>
        <v>1</v>
      </c>
    </row>
    <row r="3" spans="1:19" s="158" customFormat="1" ht="20.100000000000001" customHeight="1">
      <c r="A3" s="180">
        <v>2</v>
      </c>
      <c r="B3" s="181"/>
      <c r="C3" s="171"/>
      <c r="D3" s="172"/>
      <c r="E3" s="173"/>
      <c r="F3" s="146"/>
      <c r="G3" s="147">
        <f t="shared" si="0"/>
        <v>0</v>
      </c>
      <c r="H3" s="147" t="b">
        <f t="shared" si="1"/>
        <v>0</v>
      </c>
      <c r="I3" s="161">
        <f t="shared" ref="I3:I66" si="5">IF(F3=(0),0,IF(F3&gt;=(4),1,IF(F3&gt;=(3.7),2,IF(F3&gt;=(3.31),3,IF(F3&gt;=(3.05),4,IF(F3&gt;=(2.7),5,IF(F3&lt;(2.7),6,)))))))</f>
        <v>0</v>
      </c>
      <c r="J3" s="162"/>
      <c r="K3" s="147">
        <f t="shared" si="2"/>
        <v>0</v>
      </c>
      <c r="L3" s="147" t="b">
        <f>IF(K3&gt;0,RANK(K3,$K$2:$K$101,0))</f>
        <v>0</v>
      </c>
      <c r="M3" s="161">
        <f t="shared" ref="M3:M66" si="6">IF(J3=(0),0,IF(J3&lt;=(11.2),1,IF(J3&lt;=(11.9),2,IF(J3&lt;=(12.9),3,IF(J3&lt;=(13.5),4,IF(J3&lt;=(14.7),5,IF(J3&gt;=(14.7),6,)))))))</f>
        <v>0</v>
      </c>
      <c r="N3" s="162"/>
      <c r="O3" s="147">
        <f t="shared" si="3"/>
        <v>0</v>
      </c>
      <c r="P3" s="147" t="b">
        <f>IF(O3&gt;0,RANK(O3,$O$2:$O$101,0))</f>
        <v>0</v>
      </c>
      <c r="Q3" s="161">
        <f t="shared" ref="Q3:Q66" si="7">IF(N3=(0),0,IF(N3&gt;=(8.6),1,IF(N3&gt;=(7.9),2,IF(N3&gt;=(6.75),3,IF(N3&gt;=(6.25),4,IF(N3&gt;=(5.3),5,IF(N3&lt;(5.3),6,)))))))</f>
        <v>0</v>
      </c>
      <c r="R3" s="163">
        <f t="shared" si="4"/>
        <v>0</v>
      </c>
      <c r="S3" s="157">
        <f t="shared" ref="S3:S66" si="8">RANK(R3,$R$2:$R$100)</f>
        <v>1</v>
      </c>
    </row>
    <row r="4" spans="1:19" s="158" customFormat="1" ht="20.100000000000001" customHeight="1">
      <c r="A4" s="180">
        <v>3</v>
      </c>
      <c r="B4" s="181"/>
      <c r="C4" s="171"/>
      <c r="D4" s="172"/>
      <c r="E4" s="173"/>
      <c r="F4" s="146"/>
      <c r="G4" s="147">
        <f t="shared" si="0"/>
        <v>0</v>
      </c>
      <c r="H4" s="147" t="b">
        <f t="shared" si="1"/>
        <v>0</v>
      </c>
      <c r="I4" s="161">
        <f t="shared" si="5"/>
        <v>0</v>
      </c>
      <c r="J4" s="162"/>
      <c r="K4" s="147">
        <f t="shared" si="2"/>
        <v>0</v>
      </c>
      <c r="L4" s="147" t="b">
        <f t="shared" ref="L4:L67" si="9">IF(K4&gt;0,RANK(K4,$K$2:$K$101,0))</f>
        <v>0</v>
      </c>
      <c r="M4" s="161">
        <f t="shared" si="6"/>
        <v>0</v>
      </c>
      <c r="N4" s="162"/>
      <c r="O4" s="147">
        <f t="shared" si="3"/>
        <v>0</v>
      </c>
      <c r="P4" s="147" t="b">
        <f t="shared" ref="P4:P67" si="10">IF(O4&gt;0,RANK(O4,$O$2:$O$101,0))</f>
        <v>0</v>
      </c>
      <c r="Q4" s="161">
        <f t="shared" si="7"/>
        <v>0</v>
      </c>
      <c r="R4" s="163">
        <f t="shared" si="4"/>
        <v>0</v>
      </c>
      <c r="S4" s="157">
        <f t="shared" si="8"/>
        <v>1</v>
      </c>
    </row>
    <row r="5" spans="1:19" s="158" customFormat="1" ht="20.100000000000001" customHeight="1">
      <c r="A5" s="180">
        <v>4</v>
      </c>
      <c r="B5" s="181"/>
      <c r="C5" s="171"/>
      <c r="D5" s="172"/>
      <c r="E5" s="173"/>
      <c r="F5" s="146"/>
      <c r="G5" s="147">
        <f t="shared" si="0"/>
        <v>0</v>
      </c>
      <c r="H5" s="147" t="b">
        <f t="shared" si="1"/>
        <v>0</v>
      </c>
      <c r="I5" s="161">
        <f t="shared" si="5"/>
        <v>0</v>
      </c>
      <c r="J5" s="162"/>
      <c r="K5" s="147">
        <f t="shared" si="2"/>
        <v>0</v>
      </c>
      <c r="L5" s="147" t="b">
        <f t="shared" si="9"/>
        <v>0</v>
      </c>
      <c r="M5" s="161">
        <f t="shared" si="6"/>
        <v>0</v>
      </c>
      <c r="N5" s="162"/>
      <c r="O5" s="147">
        <f t="shared" si="3"/>
        <v>0</v>
      </c>
      <c r="P5" s="147" t="b">
        <f t="shared" si="10"/>
        <v>0</v>
      </c>
      <c r="Q5" s="161">
        <f t="shared" si="7"/>
        <v>0</v>
      </c>
      <c r="R5" s="163">
        <f t="shared" si="4"/>
        <v>0</v>
      </c>
      <c r="S5" s="157">
        <f t="shared" si="8"/>
        <v>1</v>
      </c>
    </row>
    <row r="6" spans="1:19" s="158" customFormat="1" ht="20.100000000000001" customHeight="1">
      <c r="A6" s="180">
        <v>5</v>
      </c>
      <c r="B6" s="182"/>
      <c r="C6" s="171"/>
      <c r="D6" s="172"/>
      <c r="E6" s="173"/>
      <c r="F6" s="146"/>
      <c r="G6" s="147">
        <f t="shared" si="0"/>
        <v>0</v>
      </c>
      <c r="H6" s="147" t="b">
        <f t="shared" si="1"/>
        <v>0</v>
      </c>
      <c r="I6" s="161">
        <f t="shared" si="5"/>
        <v>0</v>
      </c>
      <c r="J6" s="162"/>
      <c r="K6" s="147">
        <f t="shared" si="2"/>
        <v>0</v>
      </c>
      <c r="L6" s="147" t="b">
        <f t="shared" si="9"/>
        <v>0</v>
      </c>
      <c r="M6" s="161">
        <f t="shared" si="6"/>
        <v>0</v>
      </c>
      <c r="N6" s="162"/>
      <c r="O6" s="147">
        <f t="shared" ref="O6:O69" si="11">IF(N6=0,0,(ROUNDDOWN(((SQRT(N6)-1.425)/0.0037),0)))</f>
        <v>0</v>
      </c>
      <c r="P6" s="147" t="b">
        <f t="shared" si="10"/>
        <v>0</v>
      </c>
      <c r="Q6" s="161">
        <f t="shared" si="7"/>
        <v>0</v>
      </c>
      <c r="R6" s="163">
        <f t="shared" si="4"/>
        <v>0</v>
      </c>
      <c r="S6" s="157">
        <f t="shared" si="8"/>
        <v>1</v>
      </c>
    </row>
    <row r="7" spans="1:19" s="158" customFormat="1" ht="20.100000000000001" customHeight="1">
      <c r="A7" s="180">
        <v>6</v>
      </c>
      <c r="B7" s="183"/>
      <c r="C7" s="171"/>
      <c r="D7" s="172"/>
      <c r="E7" s="173"/>
      <c r="F7" s="146"/>
      <c r="G7" s="147">
        <f t="shared" si="0"/>
        <v>0</v>
      </c>
      <c r="H7" s="147" t="b">
        <f t="shared" si="1"/>
        <v>0</v>
      </c>
      <c r="I7" s="161">
        <f t="shared" si="5"/>
        <v>0</v>
      </c>
      <c r="J7" s="162"/>
      <c r="K7" s="147">
        <f t="shared" si="2"/>
        <v>0</v>
      </c>
      <c r="L7" s="147" t="b">
        <f t="shared" si="9"/>
        <v>0</v>
      </c>
      <c r="M7" s="161">
        <f t="shared" si="6"/>
        <v>0</v>
      </c>
      <c r="N7" s="162"/>
      <c r="O7" s="147">
        <f t="shared" si="11"/>
        <v>0</v>
      </c>
      <c r="P7" s="147" t="b">
        <f t="shared" si="10"/>
        <v>0</v>
      </c>
      <c r="Q7" s="161">
        <f t="shared" si="7"/>
        <v>0</v>
      </c>
      <c r="R7" s="163">
        <f t="shared" si="4"/>
        <v>0</v>
      </c>
      <c r="S7" s="157">
        <f t="shared" si="8"/>
        <v>1</v>
      </c>
    </row>
    <row r="8" spans="1:19" s="158" customFormat="1" ht="20.100000000000001" customHeight="1">
      <c r="A8" s="180">
        <v>7</v>
      </c>
      <c r="B8" s="183"/>
      <c r="C8" s="171"/>
      <c r="D8" s="172"/>
      <c r="E8" s="173"/>
      <c r="F8" s="146"/>
      <c r="G8" s="147">
        <f t="shared" si="0"/>
        <v>0</v>
      </c>
      <c r="H8" s="147" t="b">
        <f t="shared" si="1"/>
        <v>0</v>
      </c>
      <c r="I8" s="161">
        <f t="shared" si="5"/>
        <v>0</v>
      </c>
      <c r="J8" s="162"/>
      <c r="K8" s="147">
        <f t="shared" si="2"/>
        <v>0</v>
      </c>
      <c r="L8" s="147" t="b">
        <f t="shared" si="9"/>
        <v>0</v>
      </c>
      <c r="M8" s="161">
        <f t="shared" si="6"/>
        <v>0</v>
      </c>
      <c r="N8" s="162"/>
      <c r="O8" s="147">
        <f t="shared" si="11"/>
        <v>0</v>
      </c>
      <c r="P8" s="147" t="b">
        <f t="shared" si="10"/>
        <v>0</v>
      </c>
      <c r="Q8" s="161">
        <f t="shared" si="7"/>
        <v>0</v>
      </c>
      <c r="R8" s="163">
        <f t="shared" si="4"/>
        <v>0</v>
      </c>
      <c r="S8" s="157">
        <f t="shared" si="8"/>
        <v>1</v>
      </c>
    </row>
    <row r="9" spans="1:19" s="158" customFormat="1" ht="20.100000000000001" customHeight="1">
      <c r="A9" s="180">
        <v>8</v>
      </c>
      <c r="B9" s="183"/>
      <c r="C9" s="171"/>
      <c r="D9" s="172"/>
      <c r="E9" s="173"/>
      <c r="F9" s="146"/>
      <c r="G9" s="147">
        <f t="shared" si="0"/>
        <v>0</v>
      </c>
      <c r="H9" s="147" t="b">
        <f t="shared" si="1"/>
        <v>0</v>
      </c>
      <c r="I9" s="161">
        <f t="shared" si="5"/>
        <v>0</v>
      </c>
      <c r="J9" s="162"/>
      <c r="K9" s="147">
        <f t="shared" si="2"/>
        <v>0</v>
      </c>
      <c r="L9" s="147" t="b">
        <f t="shared" si="9"/>
        <v>0</v>
      </c>
      <c r="M9" s="161">
        <f t="shared" si="6"/>
        <v>0</v>
      </c>
      <c r="N9" s="162"/>
      <c r="O9" s="147">
        <f t="shared" si="11"/>
        <v>0</v>
      </c>
      <c r="P9" s="147" t="b">
        <f t="shared" si="10"/>
        <v>0</v>
      </c>
      <c r="Q9" s="161">
        <f t="shared" si="7"/>
        <v>0</v>
      </c>
      <c r="R9" s="163">
        <f t="shared" si="4"/>
        <v>0</v>
      </c>
      <c r="S9" s="157">
        <f t="shared" si="8"/>
        <v>1</v>
      </c>
    </row>
    <row r="10" spans="1:19" s="158" customFormat="1" ht="20.100000000000001" customHeight="1">
      <c r="A10" s="180">
        <v>9</v>
      </c>
      <c r="B10" s="183"/>
      <c r="C10" s="171"/>
      <c r="D10" s="172"/>
      <c r="E10" s="184"/>
      <c r="F10" s="146"/>
      <c r="G10" s="147">
        <f t="shared" si="0"/>
        <v>0</v>
      </c>
      <c r="H10" s="147" t="b">
        <f t="shared" si="1"/>
        <v>0</v>
      </c>
      <c r="I10" s="161">
        <f t="shared" si="5"/>
        <v>0</v>
      </c>
      <c r="J10" s="162"/>
      <c r="K10" s="147">
        <f t="shared" si="2"/>
        <v>0</v>
      </c>
      <c r="L10" s="147" t="b">
        <f t="shared" si="9"/>
        <v>0</v>
      </c>
      <c r="M10" s="161">
        <f t="shared" si="6"/>
        <v>0</v>
      </c>
      <c r="N10" s="162"/>
      <c r="O10" s="147">
        <f t="shared" si="11"/>
        <v>0</v>
      </c>
      <c r="P10" s="147" t="b">
        <f t="shared" si="10"/>
        <v>0</v>
      </c>
      <c r="Q10" s="161">
        <f t="shared" si="7"/>
        <v>0</v>
      </c>
      <c r="R10" s="163">
        <f t="shared" si="4"/>
        <v>0</v>
      </c>
      <c r="S10" s="157">
        <f t="shared" si="8"/>
        <v>1</v>
      </c>
    </row>
    <row r="11" spans="1:19" s="158" customFormat="1" ht="20.100000000000001" customHeight="1">
      <c r="A11" s="180">
        <v>10</v>
      </c>
      <c r="B11" s="183"/>
      <c r="C11" s="171"/>
      <c r="D11" s="172"/>
      <c r="E11" s="184"/>
      <c r="F11" s="146"/>
      <c r="G11" s="147">
        <f t="shared" si="0"/>
        <v>0</v>
      </c>
      <c r="H11" s="147" t="b">
        <f t="shared" si="1"/>
        <v>0</v>
      </c>
      <c r="I11" s="161">
        <f t="shared" si="5"/>
        <v>0</v>
      </c>
      <c r="J11" s="162"/>
      <c r="K11" s="147">
        <f t="shared" si="2"/>
        <v>0</v>
      </c>
      <c r="L11" s="147" t="b">
        <f t="shared" si="9"/>
        <v>0</v>
      </c>
      <c r="M11" s="161">
        <f t="shared" si="6"/>
        <v>0</v>
      </c>
      <c r="N11" s="162"/>
      <c r="O11" s="147">
        <f t="shared" si="11"/>
        <v>0</v>
      </c>
      <c r="P11" s="147" t="b">
        <f t="shared" si="10"/>
        <v>0</v>
      </c>
      <c r="Q11" s="161">
        <f t="shared" si="7"/>
        <v>0</v>
      </c>
      <c r="R11" s="163">
        <f t="shared" si="4"/>
        <v>0</v>
      </c>
      <c r="S11" s="157">
        <f t="shared" si="8"/>
        <v>1</v>
      </c>
    </row>
    <row r="12" spans="1:19" s="158" customFormat="1" ht="20.100000000000001" customHeight="1">
      <c r="A12" s="180">
        <v>11</v>
      </c>
      <c r="B12" s="183"/>
      <c r="C12" s="171"/>
      <c r="D12" s="172"/>
      <c r="E12" s="185"/>
      <c r="F12" s="146"/>
      <c r="G12" s="147">
        <f t="shared" si="0"/>
        <v>0</v>
      </c>
      <c r="H12" s="147" t="b">
        <f t="shared" si="1"/>
        <v>0</v>
      </c>
      <c r="I12" s="161">
        <f t="shared" si="5"/>
        <v>0</v>
      </c>
      <c r="J12" s="162"/>
      <c r="K12" s="147">
        <f t="shared" si="2"/>
        <v>0</v>
      </c>
      <c r="L12" s="147" t="b">
        <f t="shared" si="9"/>
        <v>0</v>
      </c>
      <c r="M12" s="161">
        <f t="shared" si="6"/>
        <v>0</v>
      </c>
      <c r="N12" s="162"/>
      <c r="O12" s="147">
        <f t="shared" si="11"/>
        <v>0</v>
      </c>
      <c r="P12" s="147" t="b">
        <f t="shared" si="10"/>
        <v>0</v>
      </c>
      <c r="Q12" s="161">
        <f t="shared" si="7"/>
        <v>0</v>
      </c>
      <c r="R12" s="163">
        <f t="shared" si="4"/>
        <v>0</v>
      </c>
      <c r="S12" s="157">
        <f t="shared" si="8"/>
        <v>1</v>
      </c>
    </row>
    <row r="13" spans="1:19" s="158" customFormat="1" ht="20.100000000000001" customHeight="1">
      <c r="A13" s="180">
        <v>12</v>
      </c>
      <c r="B13" s="183"/>
      <c r="C13" s="171"/>
      <c r="D13" s="172"/>
      <c r="E13" s="184"/>
      <c r="F13" s="146"/>
      <c r="G13" s="147">
        <f t="shared" si="0"/>
        <v>0</v>
      </c>
      <c r="H13" s="147" t="b">
        <f t="shared" si="1"/>
        <v>0</v>
      </c>
      <c r="I13" s="161">
        <f t="shared" si="5"/>
        <v>0</v>
      </c>
      <c r="J13" s="162"/>
      <c r="K13" s="147">
        <f t="shared" si="2"/>
        <v>0</v>
      </c>
      <c r="L13" s="147" t="b">
        <f t="shared" si="9"/>
        <v>0</v>
      </c>
      <c r="M13" s="161">
        <f t="shared" si="6"/>
        <v>0</v>
      </c>
      <c r="N13" s="162"/>
      <c r="O13" s="147">
        <f t="shared" si="11"/>
        <v>0</v>
      </c>
      <c r="P13" s="147" t="b">
        <f t="shared" si="10"/>
        <v>0</v>
      </c>
      <c r="Q13" s="161">
        <f t="shared" si="7"/>
        <v>0</v>
      </c>
      <c r="R13" s="163">
        <f t="shared" si="4"/>
        <v>0</v>
      </c>
      <c r="S13" s="157">
        <f t="shared" si="8"/>
        <v>1</v>
      </c>
    </row>
    <row r="14" spans="1:19" s="158" customFormat="1" ht="20.100000000000001" customHeight="1">
      <c r="A14" s="180">
        <v>13</v>
      </c>
      <c r="B14" s="183"/>
      <c r="C14" s="186"/>
      <c r="D14" s="172"/>
      <c r="E14" s="184"/>
      <c r="F14" s="146"/>
      <c r="G14" s="147">
        <f t="shared" si="0"/>
        <v>0</v>
      </c>
      <c r="H14" s="147" t="b">
        <f t="shared" si="1"/>
        <v>0</v>
      </c>
      <c r="I14" s="161">
        <f t="shared" si="5"/>
        <v>0</v>
      </c>
      <c r="J14" s="162"/>
      <c r="K14" s="147">
        <f t="shared" si="2"/>
        <v>0</v>
      </c>
      <c r="L14" s="147" t="b">
        <f t="shared" si="9"/>
        <v>0</v>
      </c>
      <c r="M14" s="161">
        <f t="shared" si="6"/>
        <v>0</v>
      </c>
      <c r="N14" s="162"/>
      <c r="O14" s="147">
        <f t="shared" si="11"/>
        <v>0</v>
      </c>
      <c r="P14" s="147" t="b">
        <f t="shared" si="10"/>
        <v>0</v>
      </c>
      <c r="Q14" s="161">
        <f t="shared" si="7"/>
        <v>0</v>
      </c>
      <c r="R14" s="163">
        <f t="shared" si="4"/>
        <v>0</v>
      </c>
      <c r="S14" s="157">
        <f t="shared" si="8"/>
        <v>1</v>
      </c>
    </row>
    <row r="15" spans="1:19" s="158" customFormat="1" ht="20.100000000000001" customHeight="1">
      <c r="A15" s="180">
        <v>14</v>
      </c>
      <c r="B15" s="183"/>
      <c r="C15" s="171"/>
      <c r="D15" s="172"/>
      <c r="E15" s="184"/>
      <c r="F15" s="146"/>
      <c r="G15" s="147">
        <f t="shared" si="0"/>
        <v>0</v>
      </c>
      <c r="H15" s="147" t="b">
        <f t="shared" si="1"/>
        <v>0</v>
      </c>
      <c r="I15" s="161">
        <f t="shared" si="5"/>
        <v>0</v>
      </c>
      <c r="J15" s="162"/>
      <c r="K15" s="147">
        <f t="shared" si="2"/>
        <v>0</v>
      </c>
      <c r="L15" s="147" t="b">
        <f t="shared" si="9"/>
        <v>0</v>
      </c>
      <c r="M15" s="161">
        <f t="shared" si="6"/>
        <v>0</v>
      </c>
      <c r="N15" s="162"/>
      <c r="O15" s="147">
        <f t="shared" si="11"/>
        <v>0</v>
      </c>
      <c r="P15" s="147" t="b">
        <f t="shared" si="10"/>
        <v>0</v>
      </c>
      <c r="Q15" s="161">
        <f t="shared" si="7"/>
        <v>0</v>
      </c>
      <c r="R15" s="163">
        <f t="shared" si="4"/>
        <v>0</v>
      </c>
      <c r="S15" s="157">
        <f t="shared" si="8"/>
        <v>1</v>
      </c>
    </row>
    <row r="16" spans="1:19" s="158" customFormat="1" ht="20.100000000000001" customHeight="1">
      <c r="A16" s="180">
        <v>15</v>
      </c>
      <c r="B16" s="183"/>
      <c r="C16" s="171"/>
      <c r="D16" s="172"/>
      <c r="E16" s="185"/>
      <c r="F16" s="146"/>
      <c r="G16" s="147">
        <f t="shared" si="0"/>
        <v>0</v>
      </c>
      <c r="H16" s="147" t="b">
        <f t="shared" si="1"/>
        <v>0</v>
      </c>
      <c r="I16" s="161">
        <f t="shared" si="5"/>
        <v>0</v>
      </c>
      <c r="J16" s="162"/>
      <c r="K16" s="147">
        <f t="shared" si="2"/>
        <v>0</v>
      </c>
      <c r="L16" s="147" t="b">
        <f t="shared" si="9"/>
        <v>0</v>
      </c>
      <c r="M16" s="161">
        <f t="shared" si="6"/>
        <v>0</v>
      </c>
      <c r="N16" s="162"/>
      <c r="O16" s="147">
        <f t="shared" si="11"/>
        <v>0</v>
      </c>
      <c r="P16" s="147" t="b">
        <f t="shared" si="10"/>
        <v>0</v>
      </c>
      <c r="Q16" s="161">
        <f t="shared" si="7"/>
        <v>0</v>
      </c>
      <c r="R16" s="163">
        <f t="shared" si="4"/>
        <v>0</v>
      </c>
      <c r="S16" s="157">
        <f t="shared" si="8"/>
        <v>1</v>
      </c>
    </row>
    <row r="17" spans="1:19" s="158" customFormat="1" ht="20.100000000000001" customHeight="1">
      <c r="A17" s="180">
        <v>16</v>
      </c>
      <c r="B17" s="183"/>
      <c r="C17" s="171"/>
      <c r="D17" s="172"/>
      <c r="E17" s="185"/>
      <c r="F17" s="146"/>
      <c r="G17" s="147">
        <f t="shared" si="0"/>
        <v>0</v>
      </c>
      <c r="H17" s="147" t="b">
        <f t="shared" si="1"/>
        <v>0</v>
      </c>
      <c r="I17" s="161">
        <f t="shared" si="5"/>
        <v>0</v>
      </c>
      <c r="J17" s="162"/>
      <c r="K17" s="147">
        <f t="shared" si="2"/>
        <v>0</v>
      </c>
      <c r="L17" s="147" t="b">
        <f t="shared" si="9"/>
        <v>0</v>
      </c>
      <c r="M17" s="161">
        <f t="shared" si="6"/>
        <v>0</v>
      </c>
      <c r="N17" s="162"/>
      <c r="O17" s="147">
        <f t="shared" si="11"/>
        <v>0</v>
      </c>
      <c r="P17" s="147" t="b">
        <f t="shared" si="10"/>
        <v>0</v>
      </c>
      <c r="Q17" s="161">
        <f t="shared" si="7"/>
        <v>0</v>
      </c>
      <c r="R17" s="163">
        <f t="shared" si="4"/>
        <v>0</v>
      </c>
      <c r="S17" s="157">
        <f t="shared" si="8"/>
        <v>1</v>
      </c>
    </row>
    <row r="18" spans="1:19" s="158" customFormat="1" ht="20.100000000000001" customHeight="1">
      <c r="A18" s="180">
        <v>17</v>
      </c>
      <c r="B18" s="183"/>
      <c r="C18" s="171"/>
      <c r="D18" s="172"/>
      <c r="E18" s="184"/>
      <c r="F18" s="146"/>
      <c r="G18" s="147">
        <f t="shared" si="0"/>
        <v>0</v>
      </c>
      <c r="H18" s="147" t="b">
        <f t="shared" si="1"/>
        <v>0</v>
      </c>
      <c r="I18" s="161">
        <f t="shared" si="5"/>
        <v>0</v>
      </c>
      <c r="J18" s="162"/>
      <c r="K18" s="147">
        <f t="shared" si="2"/>
        <v>0</v>
      </c>
      <c r="L18" s="147" t="b">
        <f t="shared" si="9"/>
        <v>0</v>
      </c>
      <c r="M18" s="161">
        <f t="shared" si="6"/>
        <v>0</v>
      </c>
      <c r="N18" s="162"/>
      <c r="O18" s="147">
        <f t="shared" si="11"/>
        <v>0</v>
      </c>
      <c r="P18" s="147" t="b">
        <f t="shared" si="10"/>
        <v>0</v>
      </c>
      <c r="Q18" s="161">
        <f t="shared" si="7"/>
        <v>0</v>
      </c>
      <c r="R18" s="163">
        <f t="shared" si="4"/>
        <v>0</v>
      </c>
      <c r="S18" s="157">
        <f t="shared" si="8"/>
        <v>1</v>
      </c>
    </row>
    <row r="19" spans="1:19" s="158" customFormat="1" ht="20.100000000000001" customHeight="1">
      <c r="A19" s="180">
        <v>18</v>
      </c>
      <c r="B19" s="183"/>
      <c r="C19" s="171"/>
      <c r="D19" s="172"/>
      <c r="E19" s="184"/>
      <c r="F19" s="146"/>
      <c r="G19" s="147">
        <f t="shared" si="0"/>
        <v>0</v>
      </c>
      <c r="H19" s="147" t="b">
        <f t="shared" si="1"/>
        <v>0</v>
      </c>
      <c r="I19" s="161">
        <f t="shared" si="5"/>
        <v>0</v>
      </c>
      <c r="J19" s="162"/>
      <c r="K19" s="147">
        <f t="shared" si="2"/>
        <v>0</v>
      </c>
      <c r="L19" s="147" t="b">
        <f t="shared" si="9"/>
        <v>0</v>
      </c>
      <c r="M19" s="161">
        <f t="shared" si="6"/>
        <v>0</v>
      </c>
      <c r="N19" s="162"/>
      <c r="O19" s="147">
        <f t="shared" si="11"/>
        <v>0</v>
      </c>
      <c r="P19" s="147" t="b">
        <f t="shared" si="10"/>
        <v>0</v>
      </c>
      <c r="Q19" s="161">
        <f t="shared" si="7"/>
        <v>0</v>
      </c>
      <c r="R19" s="163">
        <f t="shared" si="4"/>
        <v>0</v>
      </c>
      <c r="S19" s="157">
        <f t="shared" si="8"/>
        <v>1</v>
      </c>
    </row>
    <row r="20" spans="1:19" s="158" customFormat="1" ht="20.100000000000001" customHeight="1">
      <c r="A20" s="180">
        <v>19</v>
      </c>
      <c r="B20" s="183"/>
      <c r="C20" s="171"/>
      <c r="D20" s="172"/>
      <c r="E20" s="185"/>
      <c r="F20" s="146"/>
      <c r="G20" s="147">
        <f t="shared" si="0"/>
        <v>0</v>
      </c>
      <c r="H20" s="147" t="b">
        <f t="shared" si="1"/>
        <v>0</v>
      </c>
      <c r="I20" s="161">
        <f t="shared" si="5"/>
        <v>0</v>
      </c>
      <c r="J20" s="162"/>
      <c r="K20" s="147">
        <f t="shared" si="2"/>
        <v>0</v>
      </c>
      <c r="L20" s="147" t="b">
        <f t="shared" si="9"/>
        <v>0</v>
      </c>
      <c r="M20" s="161">
        <f t="shared" si="6"/>
        <v>0</v>
      </c>
      <c r="N20" s="162"/>
      <c r="O20" s="147">
        <f t="shared" si="11"/>
        <v>0</v>
      </c>
      <c r="P20" s="147" t="b">
        <f t="shared" si="10"/>
        <v>0</v>
      </c>
      <c r="Q20" s="161">
        <f t="shared" si="7"/>
        <v>0</v>
      </c>
      <c r="R20" s="163">
        <f t="shared" si="4"/>
        <v>0</v>
      </c>
      <c r="S20" s="157">
        <f t="shared" si="8"/>
        <v>1</v>
      </c>
    </row>
    <row r="21" spans="1:19" s="158" customFormat="1" ht="20.100000000000001" customHeight="1">
      <c r="A21" s="180">
        <v>20</v>
      </c>
      <c r="B21" s="183"/>
      <c r="C21" s="171"/>
      <c r="D21" s="172"/>
      <c r="E21" s="185"/>
      <c r="F21" s="146"/>
      <c r="G21" s="147">
        <f t="shared" si="0"/>
        <v>0</v>
      </c>
      <c r="H21" s="147" t="b">
        <f t="shared" si="1"/>
        <v>0</v>
      </c>
      <c r="I21" s="161">
        <f t="shared" si="5"/>
        <v>0</v>
      </c>
      <c r="J21" s="162"/>
      <c r="K21" s="147">
        <f t="shared" si="2"/>
        <v>0</v>
      </c>
      <c r="L21" s="147" t="b">
        <f t="shared" si="9"/>
        <v>0</v>
      </c>
      <c r="M21" s="161">
        <f t="shared" si="6"/>
        <v>0</v>
      </c>
      <c r="N21" s="162"/>
      <c r="O21" s="147">
        <f t="shared" si="11"/>
        <v>0</v>
      </c>
      <c r="P21" s="147" t="b">
        <f t="shared" si="10"/>
        <v>0</v>
      </c>
      <c r="Q21" s="161">
        <f t="shared" si="7"/>
        <v>0</v>
      </c>
      <c r="R21" s="163">
        <f t="shared" si="4"/>
        <v>0</v>
      </c>
      <c r="S21" s="157">
        <f t="shared" si="8"/>
        <v>1</v>
      </c>
    </row>
    <row r="22" spans="1:19" s="158" customFormat="1" ht="20.100000000000001" customHeight="1">
      <c r="A22" s="180">
        <v>21</v>
      </c>
      <c r="B22" s="183"/>
      <c r="C22" s="171"/>
      <c r="D22" s="172"/>
      <c r="E22" s="184"/>
      <c r="F22" s="146"/>
      <c r="G22" s="147">
        <f t="shared" si="0"/>
        <v>0</v>
      </c>
      <c r="H22" s="147" t="b">
        <f t="shared" si="1"/>
        <v>0</v>
      </c>
      <c r="I22" s="161">
        <f t="shared" si="5"/>
        <v>0</v>
      </c>
      <c r="J22" s="162"/>
      <c r="K22" s="147">
        <f t="shared" si="2"/>
        <v>0</v>
      </c>
      <c r="L22" s="147" t="b">
        <f t="shared" si="9"/>
        <v>0</v>
      </c>
      <c r="M22" s="161">
        <f t="shared" si="6"/>
        <v>0</v>
      </c>
      <c r="N22" s="162"/>
      <c r="O22" s="147">
        <f t="shared" si="11"/>
        <v>0</v>
      </c>
      <c r="P22" s="147" t="b">
        <f t="shared" si="10"/>
        <v>0</v>
      </c>
      <c r="Q22" s="161">
        <f t="shared" si="7"/>
        <v>0</v>
      </c>
      <c r="R22" s="163">
        <f t="shared" si="4"/>
        <v>0</v>
      </c>
      <c r="S22" s="157">
        <f t="shared" si="8"/>
        <v>1</v>
      </c>
    </row>
    <row r="23" spans="1:19" s="158" customFormat="1" ht="20.100000000000001" customHeight="1">
      <c r="A23" s="180">
        <v>22</v>
      </c>
      <c r="B23" s="183"/>
      <c r="C23" s="171"/>
      <c r="D23" s="172"/>
      <c r="E23" s="184"/>
      <c r="F23" s="146"/>
      <c r="G23" s="147">
        <f t="shared" si="0"/>
        <v>0</v>
      </c>
      <c r="H23" s="147" t="b">
        <f t="shared" si="1"/>
        <v>0</v>
      </c>
      <c r="I23" s="161">
        <f t="shared" si="5"/>
        <v>0</v>
      </c>
      <c r="J23" s="162"/>
      <c r="K23" s="147">
        <f t="shared" si="2"/>
        <v>0</v>
      </c>
      <c r="L23" s="147" t="b">
        <f t="shared" si="9"/>
        <v>0</v>
      </c>
      <c r="M23" s="161">
        <f t="shared" si="6"/>
        <v>0</v>
      </c>
      <c r="N23" s="162"/>
      <c r="O23" s="147">
        <f t="shared" si="11"/>
        <v>0</v>
      </c>
      <c r="P23" s="147" t="b">
        <f t="shared" si="10"/>
        <v>0</v>
      </c>
      <c r="Q23" s="161">
        <f t="shared" si="7"/>
        <v>0</v>
      </c>
      <c r="R23" s="163">
        <f t="shared" si="4"/>
        <v>0</v>
      </c>
      <c r="S23" s="157">
        <f t="shared" si="8"/>
        <v>1</v>
      </c>
    </row>
    <row r="24" spans="1:19" s="158" customFormat="1" ht="20.100000000000001" customHeight="1">
      <c r="A24" s="180">
        <v>23</v>
      </c>
      <c r="B24" s="183"/>
      <c r="C24" s="171"/>
      <c r="D24" s="172"/>
      <c r="E24" s="184"/>
      <c r="F24" s="146"/>
      <c r="G24" s="147">
        <f t="shared" si="0"/>
        <v>0</v>
      </c>
      <c r="H24" s="147" t="b">
        <f t="shared" si="1"/>
        <v>0</v>
      </c>
      <c r="I24" s="161">
        <f t="shared" si="5"/>
        <v>0</v>
      </c>
      <c r="J24" s="162"/>
      <c r="K24" s="147">
        <f t="shared" si="2"/>
        <v>0</v>
      </c>
      <c r="L24" s="147" t="b">
        <f t="shared" si="9"/>
        <v>0</v>
      </c>
      <c r="M24" s="161">
        <f t="shared" si="6"/>
        <v>0</v>
      </c>
      <c r="N24" s="162"/>
      <c r="O24" s="147">
        <f t="shared" si="11"/>
        <v>0</v>
      </c>
      <c r="P24" s="147" t="b">
        <f t="shared" si="10"/>
        <v>0</v>
      </c>
      <c r="Q24" s="161">
        <f t="shared" si="7"/>
        <v>0</v>
      </c>
      <c r="R24" s="163">
        <f t="shared" si="4"/>
        <v>0</v>
      </c>
      <c r="S24" s="157">
        <f t="shared" si="8"/>
        <v>1</v>
      </c>
    </row>
    <row r="25" spans="1:19" s="158" customFormat="1" ht="20.100000000000001" customHeight="1">
      <c r="A25" s="180">
        <v>24</v>
      </c>
      <c r="B25" s="183"/>
      <c r="C25" s="171"/>
      <c r="D25" s="171"/>
      <c r="E25" s="184"/>
      <c r="F25" s="146"/>
      <c r="G25" s="147">
        <f t="shared" si="0"/>
        <v>0</v>
      </c>
      <c r="H25" s="147" t="b">
        <f t="shared" si="1"/>
        <v>0</v>
      </c>
      <c r="I25" s="161">
        <f t="shared" si="5"/>
        <v>0</v>
      </c>
      <c r="J25" s="162"/>
      <c r="K25" s="147">
        <f t="shared" si="2"/>
        <v>0</v>
      </c>
      <c r="L25" s="147" t="b">
        <f t="shared" si="9"/>
        <v>0</v>
      </c>
      <c r="M25" s="161">
        <f t="shared" si="6"/>
        <v>0</v>
      </c>
      <c r="N25" s="162"/>
      <c r="O25" s="147">
        <f t="shared" si="11"/>
        <v>0</v>
      </c>
      <c r="P25" s="147" t="b">
        <f t="shared" si="10"/>
        <v>0</v>
      </c>
      <c r="Q25" s="161">
        <f t="shared" si="7"/>
        <v>0</v>
      </c>
      <c r="R25" s="163">
        <f t="shared" si="4"/>
        <v>0</v>
      </c>
      <c r="S25" s="157">
        <f t="shared" si="8"/>
        <v>1</v>
      </c>
    </row>
    <row r="26" spans="1:19" s="158" customFormat="1" ht="20.100000000000001" customHeight="1">
      <c r="A26" s="180">
        <v>25</v>
      </c>
      <c r="B26" s="183"/>
      <c r="C26" s="171"/>
      <c r="D26" s="172"/>
      <c r="E26" s="184"/>
      <c r="F26" s="146"/>
      <c r="G26" s="147">
        <f t="shared" si="0"/>
        <v>0</v>
      </c>
      <c r="H26" s="147" t="b">
        <f t="shared" si="1"/>
        <v>0</v>
      </c>
      <c r="I26" s="161">
        <f t="shared" si="5"/>
        <v>0</v>
      </c>
      <c r="J26" s="162"/>
      <c r="K26" s="147">
        <f t="shared" si="2"/>
        <v>0</v>
      </c>
      <c r="L26" s="147" t="b">
        <f t="shared" si="9"/>
        <v>0</v>
      </c>
      <c r="M26" s="161">
        <f t="shared" si="6"/>
        <v>0</v>
      </c>
      <c r="N26" s="162"/>
      <c r="O26" s="147">
        <f t="shared" si="11"/>
        <v>0</v>
      </c>
      <c r="P26" s="147" t="b">
        <f t="shared" si="10"/>
        <v>0</v>
      </c>
      <c r="Q26" s="161">
        <f t="shared" si="7"/>
        <v>0</v>
      </c>
      <c r="R26" s="163">
        <f t="shared" si="4"/>
        <v>0</v>
      </c>
      <c r="S26" s="157">
        <f t="shared" si="8"/>
        <v>1</v>
      </c>
    </row>
    <row r="27" spans="1:19" s="158" customFormat="1" ht="20.100000000000001" customHeight="1">
      <c r="A27" s="180">
        <v>26</v>
      </c>
      <c r="B27" s="183"/>
      <c r="C27" s="171"/>
      <c r="D27" s="172"/>
      <c r="E27" s="184"/>
      <c r="F27" s="146"/>
      <c r="G27" s="147">
        <f t="shared" si="0"/>
        <v>0</v>
      </c>
      <c r="H27" s="147" t="b">
        <f t="shared" si="1"/>
        <v>0</v>
      </c>
      <c r="I27" s="161">
        <f t="shared" si="5"/>
        <v>0</v>
      </c>
      <c r="J27" s="162"/>
      <c r="K27" s="147">
        <f t="shared" si="2"/>
        <v>0</v>
      </c>
      <c r="L27" s="147" t="b">
        <f t="shared" si="9"/>
        <v>0</v>
      </c>
      <c r="M27" s="161">
        <f t="shared" si="6"/>
        <v>0</v>
      </c>
      <c r="N27" s="162"/>
      <c r="O27" s="147">
        <f t="shared" si="11"/>
        <v>0</v>
      </c>
      <c r="P27" s="147" t="b">
        <f t="shared" si="10"/>
        <v>0</v>
      </c>
      <c r="Q27" s="161">
        <f t="shared" si="7"/>
        <v>0</v>
      </c>
      <c r="R27" s="163">
        <f t="shared" si="4"/>
        <v>0</v>
      </c>
      <c r="S27" s="157">
        <f t="shared" si="8"/>
        <v>1</v>
      </c>
    </row>
    <row r="28" spans="1:19" s="158" customFormat="1" ht="20.100000000000001" customHeight="1">
      <c r="A28" s="180">
        <v>27</v>
      </c>
      <c r="B28" s="183"/>
      <c r="C28" s="171"/>
      <c r="D28" s="172"/>
      <c r="E28" s="184"/>
      <c r="F28" s="146"/>
      <c r="G28" s="147">
        <f t="shared" si="0"/>
        <v>0</v>
      </c>
      <c r="H28" s="147" t="b">
        <f t="shared" si="1"/>
        <v>0</v>
      </c>
      <c r="I28" s="161">
        <f t="shared" si="5"/>
        <v>0</v>
      </c>
      <c r="J28" s="162"/>
      <c r="K28" s="147">
        <f t="shared" si="2"/>
        <v>0</v>
      </c>
      <c r="L28" s="147" t="b">
        <f t="shared" si="9"/>
        <v>0</v>
      </c>
      <c r="M28" s="161">
        <f t="shared" si="6"/>
        <v>0</v>
      </c>
      <c r="N28" s="162"/>
      <c r="O28" s="147">
        <f t="shared" si="11"/>
        <v>0</v>
      </c>
      <c r="P28" s="147" t="b">
        <f t="shared" si="10"/>
        <v>0</v>
      </c>
      <c r="Q28" s="161">
        <f t="shared" si="7"/>
        <v>0</v>
      </c>
      <c r="R28" s="163">
        <f t="shared" si="4"/>
        <v>0</v>
      </c>
      <c r="S28" s="157">
        <f t="shared" si="8"/>
        <v>1</v>
      </c>
    </row>
    <row r="29" spans="1:19" s="158" customFormat="1" ht="20.100000000000001" customHeight="1">
      <c r="A29" s="180">
        <v>28</v>
      </c>
      <c r="B29" s="183"/>
      <c r="C29" s="171"/>
      <c r="D29" s="172"/>
      <c r="E29" s="184"/>
      <c r="F29" s="146"/>
      <c r="G29" s="147">
        <f t="shared" si="0"/>
        <v>0</v>
      </c>
      <c r="H29" s="147" t="b">
        <f t="shared" si="1"/>
        <v>0</v>
      </c>
      <c r="I29" s="161">
        <f t="shared" si="5"/>
        <v>0</v>
      </c>
      <c r="J29" s="162"/>
      <c r="K29" s="147">
        <f t="shared" si="2"/>
        <v>0</v>
      </c>
      <c r="L29" s="147" t="b">
        <f t="shared" si="9"/>
        <v>0</v>
      </c>
      <c r="M29" s="161">
        <f t="shared" si="6"/>
        <v>0</v>
      </c>
      <c r="N29" s="162"/>
      <c r="O29" s="147">
        <f t="shared" si="11"/>
        <v>0</v>
      </c>
      <c r="P29" s="147" t="b">
        <f t="shared" si="10"/>
        <v>0</v>
      </c>
      <c r="Q29" s="161">
        <f t="shared" si="7"/>
        <v>0</v>
      </c>
      <c r="R29" s="163">
        <f t="shared" si="4"/>
        <v>0</v>
      </c>
      <c r="S29" s="157">
        <f t="shared" si="8"/>
        <v>1</v>
      </c>
    </row>
    <row r="30" spans="1:19" s="158" customFormat="1" ht="20.100000000000001" customHeight="1">
      <c r="A30" s="180">
        <v>29</v>
      </c>
      <c r="B30" s="183"/>
      <c r="C30" s="171"/>
      <c r="D30" s="172"/>
      <c r="E30" s="184"/>
      <c r="F30" s="146"/>
      <c r="G30" s="147">
        <f t="shared" si="0"/>
        <v>0</v>
      </c>
      <c r="H30" s="147" t="b">
        <f t="shared" si="1"/>
        <v>0</v>
      </c>
      <c r="I30" s="161">
        <f t="shared" si="5"/>
        <v>0</v>
      </c>
      <c r="J30" s="162"/>
      <c r="K30" s="147">
        <f t="shared" si="2"/>
        <v>0</v>
      </c>
      <c r="L30" s="147" t="b">
        <f t="shared" si="9"/>
        <v>0</v>
      </c>
      <c r="M30" s="161">
        <f t="shared" si="6"/>
        <v>0</v>
      </c>
      <c r="N30" s="162"/>
      <c r="O30" s="147">
        <f t="shared" si="11"/>
        <v>0</v>
      </c>
      <c r="P30" s="147" t="b">
        <f t="shared" si="10"/>
        <v>0</v>
      </c>
      <c r="Q30" s="161">
        <f t="shared" si="7"/>
        <v>0</v>
      </c>
      <c r="R30" s="163">
        <f t="shared" si="4"/>
        <v>0</v>
      </c>
      <c r="S30" s="157">
        <f t="shared" si="8"/>
        <v>1</v>
      </c>
    </row>
    <row r="31" spans="1:19" s="158" customFormat="1" ht="20.100000000000001" customHeight="1">
      <c r="A31" s="180">
        <v>30</v>
      </c>
      <c r="B31" s="183"/>
      <c r="C31" s="171"/>
      <c r="D31" s="172"/>
      <c r="E31" s="184"/>
      <c r="F31" s="146"/>
      <c r="G31" s="147">
        <f t="shared" si="0"/>
        <v>0</v>
      </c>
      <c r="H31" s="147" t="b">
        <f t="shared" si="1"/>
        <v>0</v>
      </c>
      <c r="I31" s="161">
        <f t="shared" si="5"/>
        <v>0</v>
      </c>
      <c r="J31" s="162"/>
      <c r="K31" s="147">
        <f t="shared" si="2"/>
        <v>0</v>
      </c>
      <c r="L31" s="147" t="b">
        <f t="shared" si="9"/>
        <v>0</v>
      </c>
      <c r="M31" s="161">
        <f t="shared" si="6"/>
        <v>0</v>
      </c>
      <c r="N31" s="162"/>
      <c r="O31" s="147">
        <f t="shared" si="11"/>
        <v>0</v>
      </c>
      <c r="P31" s="147" t="b">
        <f t="shared" si="10"/>
        <v>0</v>
      </c>
      <c r="Q31" s="161">
        <f t="shared" si="7"/>
        <v>0</v>
      </c>
      <c r="R31" s="163">
        <f t="shared" si="4"/>
        <v>0</v>
      </c>
      <c r="S31" s="157">
        <f t="shared" si="8"/>
        <v>1</v>
      </c>
    </row>
    <row r="32" spans="1:19" s="158" customFormat="1" ht="20.100000000000001" customHeight="1">
      <c r="A32" s="180">
        <v>31</v>
      </c>
      <c r="B32" s="183"/>
      <c r="C32" s="171"/>
      <c r="D32" s="172"/>
      <c r="E32" s="184"/>
      <c r="F32" s="146"/>
      <c r="G32" s="147">
        <f t="shared" si="0"/>
        <v>0</v>
      </c>
      <c r="H32" s="147" t="b">
        <f t="shared" si="1"/>
        <v>0</v>
      </c>
      <c r="I32" s="161">
        <f t="shared" si="5"/>
        <v>0</v>
      </c>
      <c r="J32" s="162"/>
      <c r="K32" s="147">
        <f t="shared" si="2"/>
        <v>0</v>
      </c>
      <c r="L32" s="147" t="b">
        <f t="shared" si="9"/>
        <v>0</v>
      </c>
      <c r="M32" s="161">
        <f t="shared" si="6"/>
        <v>0</v>
      </c>
      <c r="N32" s="162"/>
      <c r="O32" s="147">
        <f t="shared" si="11"/>
        <v>0</v>
      </c>
      <c r="P32" s="147" t="b">
        <f t="shared" si="10"/>
        <v>0</v>
      </c>
      <c r="Q32" s="161">
        <f t="shared" si="7"/>
        <v>0</v>
      </c>
      <c r="R32" s="163">
        <f t="shared" si="4"/>
        <v>0</v>
      </c>
      <c r="S32" s="157">
        <f t="shared" si="8"/>
        <v>1</v>
      </c>
    </row>
    <row r="33" spans="1:19" s="158" customFormat="1" ht="20.100000000000001" customHeight="1">
      <c r="A33" s="180">
        <v>32</v>
      </c>
      <c r="B33" s="183"/>
      <c r="C33" s="171"/>
      <c r="D33" s="172"/>
      <c r="E33" s="184"/>
      <c r="F33" s="146"/>
      <c r="G33" s="147">
        <f t="shared" si="0"/>
        <v>0</v>
      </c>
      <c r="H33" s="147" t="b">
        <f t="shared" si="1"/>
        <v>0</v>
      </c>
      <c r="I33" s="161">
        <f t="shared" si="5"/>
        <v>0</v>
      </c>
      <c r="J33" s="162"/>
      <c r="K33" s="147">
        <f t="shared" si="2"/>
        <v>0</v>
      </c>
      <c r="L33" s="147" t="b">
        <f t="shared" si="9"/>
        <v>0</v>
      </c>
      <c r="M33" s="161">
        <f t="shared" si="6"/>
        <v>0</v>
      </c>
      <c r="N33" s="162"/>
      <c r="O33" s="147">
        <f t="shared" si="11"/>
        <v>0</v>
      </c>
      <c r="P33" s="147" t="b">
        <f t="shared" si="10"/>
        <v>0</v>
      </c>
      <c r="Q33" s="161">
        <f t="shared" si="7"/>
        <v>0</v>
      </c>
      <c r="R33" s="163">
        <f t="shared" si="4"/>
        <v>0</v>
      </c>
      <c r="S33" s="157">
        <f t="shared" si="8"/>
        <v>1</v>
      </c>
    </row>
    <row r="34" spans="1:19" s="158" customFormat="1" ht="20.100000000000001" customHeight="1">
      <c r="A34" s="180">
        <v>33</v>
      </c>
      <c r="B34" s="183"/>
      <c r="C34" s="171"/>
      <c r="D34" s="172"/>
      <c r="E34" s="184"/>
      <c r="F34" s="146"/>
      <c r="G34" s="147">
        <f t="shared" si="0"/>
        <v>0</v>
      </c>
      <c r="H34" s="147" t="b">
        <f t="shared" si="1"/>
        <v>0</v>
      </c>
      <c r="I34" s="161">
        <f t="shared" si="5"/>
        <v>0</v>
      </c>
      <c r="J34" s="162"/>
      <c r="K34" s="147">
        <f t="shared" si="2"/>
        <v>0</v>
      </c>
      <c r="L34" s="147" t="b">
        <f t="shared" si="9"/>
        <v>0</v>
      </c>
      <c r="M34" s="161">
        <f t="shared" si="6"/>
        <v>0</v>
      </c>
      <c r="N34" s="162"/>
      <c r="O34" s="147">
        <f t="shared" si="11"/>
        <v>0</v>
      </c>
      <c r="P34" s="147" t="b">
        <f t="shared" si="10"/>
        <v>0</v>
      </c>
      <c r="Q34" s="161">
        <f t="shared" si="7"/>
        <v>0</v>
      </c>
      <c r="R34" s="163">
        <f t="shared" si="4"/>
        <v>0</v>
      </c>
      <c r="S34" s="157">
        <f t="shared" si="8"/>
        <v>1</v>
      </c>
    </row>
    <row r="35" spans="1:19" s="158" customFormat="1" ht="20.100000000000001" customHeight="1">
      <c r="A35" s="180">
        <v>34</v>
      </c>
      <c r="B35" s="168"/>
      <c r="C35" s="144"/>
      <c r="D35" s="144"/>
      <c r="E35" s="187"/>
      <c r="F35" s="146"/>
      <c r="G35" s="147">
        <f t="shared" si="0"/>
        <v>0</v>
      </c>
      <c r="H35" s="147" t="b">
        <f t="shared" si="1"/>
        <v>0</v>
      </c>
      <c r="I35" s="161">
        <f t="shared" si="5"/>
        <v>0</v>
      </c>
      <c r="J35" s="162"/>
      <c r="K35" s="147">
        <f t="shared" si="2"/>
        <v>0</v>
      </c>
      <c r="L35" s="147" t="b">
        <f t="shared" si="9"/>
        <v>0</v>
      </c>
      <c r="M35" s="161">
        <f t="shared" si="6"/>
        <v>0</v>
      </c>
      <c r="N35" s="162"/>
      <c r="O35" s="147">
        <f t="shared" si="11"/>
        <v>0</v>
      </c>
      <c r="P35" s="147" t="b">
        <f t="shared" si="10"/>
        <v>0</v>
      </c>
      <c r="Q35" s="161">
        <f t="shared" si="7"/>
        <v>0</v>
      </c>
      <c r="R35" s="163">
        <f t="shared" si="4"/>
        <v>0</v>
      </c>
      <c r="S35" s="157">
        <f t="shared" si="8"/>
        <v>1</v>
      </c>
    </row>
    <row r="36" spans="1:19" s="158" customFormat="1" ht="20.100000000000001" customHeight="1">
      <c r="A36" s="180">
        <v>35</v>
      </c>
      <c r="B36" s="168"/>
      <c r="C36" s="144"/>
      <c r="D36" s="144"/>
      <c r="E36" s="187"/>
      <c r="F36" s="146"/>
      <c r="G36" s="147">
        <f t="shared" si="0"/>
        <v>0</v>
      </c>
      <c r="H36" s="147" t="b">
        <f t="shared" si="1"/>
        <v>0</v>
      </c>
      <c r="I36" s="161">
        <f t="shared" si="5"/>
        <v>0</v>
      </c>
      <c r="J36" s="162"/>
      <c r="K36" s="147">
        <f t="shared" si="2"/>
        <v>0</v>
      </c>
      <c r="L36" s="147" t="b">
        <f t="shared" si="9"/>
        <v>0</v>
      </c>
      <c r="M36" s="161">
        <f t="shared" si="6"/>
        <v>0</v>
      </c>
      <c r="N36" s="162"/>
      <c r="O36" s="147">
        <f t="shared" si="11"/>
        <v>0</v>
      </c>
      <c r="P36" s="147" t="b">
        <f t="shared" si="10"/>
        <v>0</v>
      </c>
      <c r="Q36" s="161">
        <f t="shared" si="7"/>
        <v>0</v>
      </c>
      <c r="R36" s="163">
        <f t="shared" si="4"/>
        <v>0</v>
      </c>
      <c r="S36" s="157">
        <f t="shared" si="8"/>
        <v>1</v>
      </c>
    </row>
    <row r="37" spans="1:19" s="158" customFormat="1" ht="20.100000000000001" customHeight="1">
      <c r="A37" s="180">
        <v>36</v>
      </c>
      <c r="B37" s="168"/>
      <c r="C37" s="144"/>
      <c r="D37" s="144"/>
      <c r="E37" s="187"/>
      <c r="F37" s="146"/>
      <c r="G37" s="147">
        <f t="shared" si="0"/>
        <v>0</v>
      </c>
      <c r="H37" s="147" t="b">
        <f t="shared" si="1"/>
        <v>0</v>
      </c>
      <c r="I37" s="161">
        <f t="shared" si="5"/>
        <v>0</v>
      </c>
      <c r="J37" s="162"/>
      <c r="K37" s="147">
        <f t="shared" si="2"/>
        <v>0</v>
      </c>
      <c r="L37" s="147" t="b">
        <f t="shared" si="9"/>
        <v>0</v>
      </c>
      <c r="M37" s="161">
        <f t="shared" si="6"/>
        <v>0</v>
      </c>
      <c r="N37" s="162"/>
      <c r="O37" s="147">
        <f t="shared" si="11"/>
        <v>0</v>
      </c>
      <c r="P37" s="147" t="b">
        <f t="shared" si="10"/>
        <v>0</v>
      </c>
      <c r="Q37" s="161">
        <f t="shared" si="7"/>
        <v>0</v>
      </c>
      <c r="R37" s="163">
        <f t="shared" si="4"/>
        <v>0</v>
      </c>
      <c r="S37" s="157">
        <f t="shared" si="8"/>
        <v>1</v>
      </c>
    </row>
    <row r="38" spans="1:19" s="158" customFormat="1" ht="20.100000000000001" customHeight="1">
      <c r="A38" s="180">
        <v>37</v>
      </c>
      <c r="B38" s="168"/>
      <c r="C38" s="144"/>
      <c r="D38" s="144"/>
      <c r="E38" s="187"/>
      <c r="F38" s="146"/>
      <c r="G38" s="147">
        <f t="shared" si="0"/>
        <v>0</v>
      </c>
      <c r="H38" s="147" t="b">
        <f t="shared" si="1"/>
        <v>0</v>
      </c>
      <c r="I38" s="161">
        <f t="shared" si="5"/>
        <v>0</v>
      </c>
      <c r="J38" s="162"/>
      <c r="K38" s="147">
        <f t="shared" si="2"/>
        <v>0</v>
      </c>
      <c r="L38" s="147" t="b">
        <f t="shared" si="9"/>
        <v>0</v>
      </c>
      <c r="M38" s="161">
        <f t="shared" si="6"/>
        <v>0</v>
      </c>
      <c r="N38" s="162"/>
      <c r="O38" s="147">
        <f t="shared" si="11"/>
        <v>0</v>
      </c>
      <c r="P38" s="147" t="b">
        <f t="shared" si="10"/>
        <v>0</v>
      </c>
      <c r="Q38" s="161">
        <f t="shared" si="7"/>
        <v>0</v>
      </c>
      <c r="R38" s="163">
        <f t="shared" si="4"/>
        <v>0</v>
      </c>
      <c r="S38" s="157">
        <f t="shared" si="8"/>
        <v>1</v>
      </c>
    </row>
    <row r="39" spans="1:19" s="158" customFormat="1" ht="20.100000000000001" customHeight="1">
      <c r="A39" s="180">
        <v>38</v>
      </c>
      <c r="B39" s="168"/>
      <c r="C39" s="144"/>
      <c r="D39" s="144"/>
      <c r="E39" s="187"/>
      <c r="F39" s="146"/>
      <c r="G39" s="147">
        <f t="shared" si="0"/>
        <v>0</v>
      </c>
      <c r="H39" s="147" t="b">
        <f t="shared" si="1"/>
        <v>0</v>
      </c>
      <c r="I39" s="161">
        <f t="shared" si="5"/>
        <v>0</v>
      </c>
      <c r="J39" s="162"/>
      <c r="K39" s="147">
        <f t="shared" si="2"/>
        <v>0</v>
      </c>
      <c r="L39" s="147" t="b">
        <f t="shared" si="9"/>
        <v>0</v>
      </c>
      <c r="M39" s="161">
        <f t="shared" si="6"/>
        <v>0</v>
      </c>
      <c r="N39" s="162"/>
      <c r="O39" s="147">
        <f t="shared" si="11"/>
        <v>0</v>
      </c>
      <c r="P39" s="147" t="b">
        <f t="shared" si="10"/>
        <v>0</v>
      </c>
      <c r="Q39" s="161">
        <f t="shared" si="7"/>
        <v>0</v>
      </c>
      <c r="R39" s="163">
        <f t="shared" si="4"/>
        <v>0</v>
      </c>
      <c r="S39" s="157">
        <f t="shared" si="8"/>
        <v>1</v>
      </c>
    </row>
    <row r="40" spans="1:19" s="158" customFormat="1" ht="20.100000000000001" customHeight="1">
      <c r="A40" s="180">
        <v>39</v>
      </c>
      <c r="B40" s="168"/>
      <c r="C40" s="144"/>
      <c r="D40" s="144"/>
      <c r="E40" s="187"/>
      <c r="F40" s="146"/>
      <c r="G40" s="147">
        <f t="shared" si="0"/>
        <v>0</v>
      </c>
      <c r="H40" s="147" t="b">
        <f t="shared" si="1"/>
        <v>0</v>
      </c>
      <c r="I40" s="161">
        <f t="shared" si="5"/>
        <v>0</v>
      </c>
      <c r="J40" s="162"/>
      <c r="K40" s="147">
        <f t="shared" si="2"/>
        <v>0</v>
      </c>
      <c r="L40" s="147" t="b">
        <f t="shared" si="9"/>
        <v>0</v>
      </c>
      <c r="M40" s="161">
        <f t="shared" si="6"/>
        <v>0</v>
      </c>
      <c r="N40" s="162"/>
      <c r="O40" s="147">
        <f t="shared" si="11"/>
        <v>0</v>
      </c>
      <c r="P40" s="147" t="b">
        <f t="shared" si="10"/>
        <v>0</v>
      </c>
      <c r="Q40" s="161">
        <f t="shared" si="7"/>
        <v>0</v>
      </c>
      <c r="R40" s="163">
        <f t="shared" si="4"/>
        <v>0</v>
      </c>
      <c r="S40" s="157">
        <f t="shared" si="8"/>
        <v>1</v>
      </c>
    </row>
    <row r="41" spans="1:19" s="158" customFormat="1" ht="20.100000000000001" customHeight="1">
      <c r="A41" s="180">
        <v>40</v>
      </c>
      <c r="B41" s="168"/>
      <c r="C41" s="144"/>
      <c r="D41" s="144"/>
      <c r="E41" s="187"/>
      <c r="F41" s="146"/>
      <c r="G41" s="147">
        <f t="shared" si="0"/>
        <v>0</v>
      </c>
      <c r="H41" s="147" t="b">
        <f t="shared" si="1"/>
        <v>0</v>
      </c>
      <c r="I41" s="161">
        <f t="shared" si="5"/>
        <v>0</v>
      </c>
      <c r="J41" s="162"/>
      <c r="K41" s="147">
        <f t="shared" si="2"/>
        <v>0</v>
      </c>
      <c r="L41" s="147" t="b">
        <f t="shared" si="9"/>
        <v>0</v>
      </c>
      <c r="M41" s="161">
        <f t="shared" si="6"/>
        <v>0</v>
      </c>
      <c r="N41" s="162"/>
      <c r="O41" s="147">
        <f t="shared" si="11"/>
        <v>0</v>
      </c>
      <c r="P41" s="147" t="b">
        <f t="shared" si="10"/>
        <v>0</v>
      </c>
      <c r="Q41" s="161">
        <f t="shared" si="7"/>
        <v>0</v>
      </c>
      <c r="R41" s="163">
        <f t="shared" si="4"/>
        <v>0</v>
      </c>
      <c r="S41" s="157">
        <f t="shared" si="8"/>
        <v>1</v>
      </c>
    </row>
    <row r="42" spans="1:19" s="158" customFormat="1" ht="20.100000000000001" customHeight="1">
      <c r="A42" s="180">
        <v>41</v>
      </c>
      <c r="B42" s="168"/>
      <c r="C42" s="144"/>
      <c r="D42" s="144"/>
      <c r="E42" s="187"/>
      <c r="F42" s="146"/>
      <c r="G42" s="147">
        <f t="shared" si="0"/>
        <v>0</v>
      </c>
      <c r="H42" s="147" t="b">
        <f t="shared" si="1"/>
        <v>0</v>
      </c>
      <c r="I42" s="161">
        <f t="shared" si="5"/>
        <v>0</v>
      </c>
      <c r="J42" s="162"/>
      <c r="K42" s="147">
        <f t="shared" si="2"/>
        <v>0</v>
      </c>
      <c r="L42" s="147" t="b">
        <f t="shared" si="9"/>
        <v>0</v>
      </c>
      <c r="M42" s="161">
        <f t="shared" si="6"/>
        <v>0</v>
      </c>
      <c r="N42" s="162"/>
      <c r="O42" s="147">
        <f t="shared" si="11"/>
        <v>0</v>
      </c>
      <c r="P42" s="147" t="b">
        <f t="shared" si="10"/>
        <v>0</v>
      </c>
      <c r="Q42" s="161">
        <f t="shared" si="7"/>
        <v>0</v>
      </c>
      <c r="R42" s="163">
        <f t="shared" si="4"/>
        <v>0</v>
      </c>
      <c r="S42" s="157">
        <f t="shared" si="8"/>
        <v>1</v>
      </c>
    </row>
    <row r="43" spans="1:19" s="158" customFormat="1" ht="20.100000000000001" customHeight="1">
      <c r="A43" s="180">
        <v>42</v>
      </c>
      <c r="B43" s="168"/>
      <c r="C43" s="144"/>
      <c r="D43" s="144"/>
      <c r="E43" s="187"/>
      <c r="F43" s="146"/>
      <c r="G43" s="147">
        <f t="shared" si="0"/>
        <v>0</v>
      </c>
      <c r="H43" s="147" t="b">
        <f t="shared" si="1"/>
        <v>0</v>
      </c>
      <c r="I43" s="161">
        <f t="shared" si="5"/>
        <v>0</v>
      </c>
      <c r="J43" s="162"/>
      <c r="K43" s="147">
        <f t="shared" si="2"/>
        <v>0</v>
      </c>
      <c r="L43" s="147" t="b">
        <f t="shared" si="9"/>
        <v>0</v>
      </c>
      <c r="M43" s="161">
        <f t="shared" si="6"/>
        <v>0</v>
      </c>
      <c r="N43" s="162"/>
      <c r="O43" s="147">
        <f t="shared" si="11"/>
        <v>0</v>
      </c>
      <c r="P43" s="147" t="b">
        <f t="shared" si="10"/>
        <v>0</v>
      </c>
      <c r="Q43" s="161">
        <f t="shared" si="7"/>
        <v>0</v>
      </c>
      <c r="R43" s="163">
        <f t="shared" si="4"/>
        <v>0</v>
      </c>
      <c r="S43" s="157">
        <f t="shared" si="8"/>
        <v>1</v>
      </c>
    </row>
    <row r="44" spans="1:19" s="158" customFormat="1" ht="20.100000000000001" customHeight="1">
      <c r="A44" s="180">
        <v>43</v>
      </c>
      <c r="B44" s="168"/>
      <c r="C44" s="144"/>
      <c r="D44" s="144"/>
      <c r="E44" s="187"/>
      <c r="F44" s="146"/>
      <c r="G44" s="147">
        <f t="shared" si="0"/>
        <v>0</v>
      </c>
      <c r="H44" s="147" t="b">
        <f t="shared" si="1"/>
        <v>0</v>
      </c>
      <c r="I44" s="161">
        <f t="shared" si="5"/>
        <v>0</v>
      </c>
      <c r="J44" s="162"/>
      <c r="K44" s="147">
        <f t="shared" si="2"/>
        <v>0</v>
      </c>
      <c r="L44" s="147" t="b">
        <f t="shared" si="9"/>
        <v>0</v>
      </c>
      <c r="M44" s="161">
        <f t="shared" si="6"/>
        <v>0</v>
      </c>
      <c r="N44" s="162"/>
      <c r="O44" s="147">
        <f t="shared" si="11"/>
        <v>0</v>
      </c>
      <c r="P44" s="147" t="b">
        <f t="shared" si="10"/>
        <v>0</v>
      </c>
      <c r="Q44" s="161">
        <f t="shared" si="7"/>
        <v>0</v>
      </c>
      <c r="R44" s="163">
        <f t="shared" si="4"/>
        <v>0</v>
      </c>
      <c r="S44" s="157">
        <f t="shared" si="8"/>
        <v>1</v>
      </c>
    </row>
    <row r="45" spans="1:19" s="158" customFormat="1" ht="20.100000000000001" customHeight="1">
      <c r="A45" s="180">
        <v>44</v>
      </c>
      <c r="B45" s="168"/>
      <c r="C45" s="144"/>
      <c r="D45" s="144"/>
      <c r="E45" s="187"/>
      <c r="F45" s="146"/>
      <c r="G45" s="147">
        <f t="shared" si="0"/>
        <v>0</v>
      </c>
      <c r="H45" s="147" t="b">
        <f t="shared" si="1"/>
        <v>0</v>
      </c>
      <c r="I45" s="161">
        <f t="shared" si="5"/>
        <v>0</v>
      </c>
      <c r="J45" s="162"/>
      <c r="K45" s="147">
        <f t="shared" si="2"/>
        <v>0</v>
      </c>
      <c r="L45" s="147" t="b">
        <f t="shared" si="9"/>
        <v>0</v>
      </c>
      <c r="M45" s="161">
        <f t="shared" si="6"/>
        <v>0</v>
      </c>
      <c r="N45" s="162"/>
      <c r="O45" s="147">
        <f t="shared" si="11"/>
        <v>0</v>
      </c>
      <c r="P45" s="147" t="b">
        <f t="shared" si="10"/>
        <v>0</v>
      </c>
      <c r="Q45" s="161">
        <f t="shared" si="7"/>
        <v>0</v>
      </c>
      <c r="R45" s="163">
        <f t="shared" si="4"/>
        <v>0</v>
      </c>
      <c r="S45" s="157">
        <f t="shared" si="8"/>
        <v>1</v>
      </c>
    </row>
    <row r="46" spans="1:19" s="158" customFormat="1" ht="20.100000000000001" customHeight="1">
      <c r="A46" s="180">
        <v>45</v>
      </c>
      <c r="B46" s="168"/>
      <c r="C46" s="144"/>
      <c r="D46" s="144"/>
      <c r="E46" s="187"/>
      <c r="F46" s="146"/>
      <c r="G46" s="147">
        <f t="shared" si="0"/>
        <v>0</v>
      </c>
      <c r="H46" s="147" t="b">
        <f t="shared" si="1"/>
        <v>0</v>
      </c>
      <c r="I46" s="161">
        <f t="shared" si="5"/>
        <v>0</v>
      </c>
      <c r="J46" s="162"/>
      <c r="K46" s="147">
        <f t="shared" si="2"/>
        <v>0</v>
      </c>
      <c r="L46" s="147" t="b">
        <f t="shared" si="9"/>
        <v>0</v>
      </c>
      <c r="M46" s="161">
        <f t="shared" si="6"/>
        <v>0</v>
      </c>
      <c r="N46" s="162"/>
      <c r="O46" s="147">
        <f t="shared" si="11"/>
        <v>0</v>
      </c>
      <c r="P46" s="147" t="b">
        <f t="shared" si="10"/>
        <v>0</v>
      </c>
      <c r="Q46" s="161">
        <f t="shared" si="7"/>
        <v>0</v>
      </c>
      <c r="R46" s="163">
        <f t="shared" si="4"/>
        <v>0</v>
      </c>
      <c r="S46" s="157">
        <f t="shared" si="8"/>
        <v>1</v>
      </c>
    </row>
    <row r="47" spans="1:19" s="158" customFormat="1" ht="20.100000000000001" customHeight="1">
      <c r="A47" s="180">
        <v>46</v>
      </c>
      <c r="B47" s="168"/>
      <c r="C47" s="144"/>
      <c r="D47" s="144"/>
      <c r="E47" s="187"/>
      <c r="F47" s="146"/>
      <c r="G47" s="147">
        <f t="shared" si="0"/>
        <v>0</v>
      </c>
      <c r="H47" s="147" t="b">
        <f t="shared" si="1"/>
        <v>0</v>
      </c>
      <c r="I47" s="161">
        <f t="shared" si="5"/>
        <v>0</v>
      </c>
      <c r="J47" s="162"/>
      <c r="K47" s="147">
        <f t="shared" si="2"/>
        <v>0</v>
      </c>
      <c r="L47" s="147" t="b">
        <f t="shared" si="9"/>
        <v>0</v>
      </c>
      <c r="M47" s="161">
        <f t="shared" si="6"/>
        <v>0</v>
      </c>
      <c r="N47" s="162"/>
      <c r="O47" s="147">
        <f t="shared" si="11"/>
        <v>0</v>
      </c>
      <c r="P47" s="147" t="b">
        <f t="shared" si="10"/>
        <v>0</v>
      </c>
      <c r="Q47" s="161">
        <f t="shared" si="7"/>
        <v>0</v>
      </c>
      <c r="R47" s="163">
        <f t="shared" si="4"/>
        <v>0</v>
      </c>
      <c r="S47" s="157">
        <f t="shared" si="8"/>
        <v>1</v>
      </c>
    </row>
    <row r="48" spans="1:19" s="158" customFormat="1" ht="20.100000000000001" customHeight="1">
      <c r="A48" s="180">
        <v>47</v>
      </c>
      <c r="B48" s="168"/>
      <c r="C48" s="144"/>
      <c r="D48" s="144"/>
      <c r="E48" s="187"/>
      <c r="F48" s="146"/>
      <c r="G48" s="147">
        <f t="shared" si="0"/>
        <v>0</v>
      </c>
      <c r="H48" s="147" t="b">
        <f t="shared" si="1"/>
        <v>0</v>
      </c>
      <c r="I48" s="161">
        <f t="shared" si="5"/>
        <v>0</v>
      </c>
      <c r="J48" s="162"/>
      <c r="K48" s="147">
        <f t="shared" si="2"/>
        <v>0</v>
      </c>
      <c r="L48" s="147" t="b">
        <f t="shared" si="9"/>
        <v>0</v>
      </c>
      <c r="M48" s="161">
        <f t="shared" si="6"/>
        <v>0</v>
      </c>
      <c r="N48" s="162"/>
      <c r="O48" s="147">
        <f t="shared" si="11"/>
        <v>0</v>
      </c>
      <c r="P48" s="147" t="b">
        <f t="shared" si="10"/>
        <v>0</v>
      </c>
      <c r="Q48" s="161">
        <f t="shared" si="7"/>
        <v>0</v>
      </c>
      <c r="R48" s="163">
        <f t="shared" si="4"/>
        <v>0</v>
      </c>
      <c r="S48" s="157">
        <f t="shared" si="8"/>
        <v>1</v>
      </c>
    </row>
    <row r="49" spans="1:19" s="158" customFormat="1" ht="20.100000000000001" customHeight="1">
      <c r="A49" s="180">
        <v>48</v>
      </c>
      <c r="B49" s="168"/>
      <c r="C49" s="144"/>
      <c r="D49" s="144"/>
      <c r="E49" s="187"/>
      <c r="F49" s="146"/>
      <c r="G49" s="147">
        <f t="shared" si="0"/>
        <v>0</v>
      </c>
      <c r="H49" s="147" t="b">
        <f t="shared" si="1"/>
        <v>0</v>
      </c>
      <c r="I49" s="161">
        <f t="shared" si="5"/>
        <v>0</v>
      </c>
      <c r="J49" s="162"/>
      <c r="K49" s="147">
        <f t="shared" si="2"/>
        <v>0</v>
      </c>
      <c r="L49" s="147" t="b">
        <f t="shared" si="9"/>
        <v>0</v>
      </c>
      <c r="M49" s="161">
        <f t="shared" si="6"/>
        <v>0</v>
      </c>
      <c r="N49" s="162"/>
      <c r="O49" s="147">
        <f t="shared" si="11"/>
        <v>0</v>
      </c>
      <c r="P49" s="147" t="b">
        <f t="shared" si="10"/>
        <v>0</v>
      </c>
      <c r="Q49" s="161">
        <f t="shared" si="7"/>
        <v>0</v>
      </c>
      <c r="R49" s="163">
        <f t="shared" si="4"/>
        <v>0</v>
      </c>
      <c r="S49" s="157">
        <f t="shared" si="8"/>
        <v>1</v>
      </c>
    </row>
    <row r="50" spans="1:19" s="158" customFormat="1" ht="20.100000000000001" customHeight="1">
      <c r="A50" s="180">
        <v>49</v>
      </c>
      <c r="B50" s="168"/>
      <c r="C50" s="144"/>
      <c r="D50" s="144"/>
      <c r="E50" s="187"/>
      <c r="F50" s="146"/>
      <c r="G50" s="147">
        <f t="shared" si="0"/>
        <v>0</v>
      </c>
      <c r="H50" s="147" t="b">
        <f t="shared" si="1"/>
        <v>0</v>
      </c>
      <c r="I50" s="161">
        <f t="shared" si="5"/>
        <v>0</v>
      </c>
      <c r="J50" s="162"/>
      <c r="K50" s="147">
        <f t="shared" si="2"/>
        <v>0</v>
      </c>
      <c r="L50" s="147" t="b">
        <f t="shared" si="9"/>
        <v>0</v>
      </c>
      <c r="M50" s="161">
        <f t="shared" si="6"/>
        <v>0</v>
      </c>
      <c r="N50" s="162"/>
      <c r="O50" s="147">
        <f t="shared" si="11"/>
        <v>0</v>
      </c>
      <c r="P50" s="147" t="b">
        <f t="shared" si="10"/>
        <v>0</v>
      </c>
      <c r="Q50" s="161">
        <f t="shared" si="7"/>
        <v>0</v>
      </c>
      <c r="R50" s="163">
        <f t="shared" si="4"/>
        <v>0</v>
      </c>
      <c r="S50" s="157">
        <f t="shared" si="8"/>
        <v>1</v>
      </c>
    </row>
    <row r="51" spans="1:19" s="158" customFormat="1" ht="20.100000000000001" customHeight="1">
      <c r="A51" s="180">
        <v>50</v>
      </c>
      <c r="B51" s="168"/>
      <c r="C51" s="144"/>
      <c r="D51" s="144"/>
      <c r="E51" s="187"/>
      <c r="F51" s="146"/>
      <c r="G51" s="147">
        <f t="shared" si="0"/>
        <v>0</v>
      </c>
      <c r="H51" s="147" t="b">
        <f t="shared" si="1"/>
        <v>0</v>
      </c>
      <c r="I51" s="161">
        <f t="shared" si="5"/>
        <v>0</v>
      </c>
      <c r="J51" s="162"/>
      <c r="K51" s="147">
        <f t="shared" si="2"/>
        <v>0</v>
      </c>
      <c r="L51" s="147" t="b">
        <f t="shared" si="9"/>
        <v>0</v>
      </c>
      <c r="M51" s="161">
        <f t="shared" si="6"/>
        <v>0</v>
      </c>
      <c r="N51" s="162"/>
      <c r="O51" s="147">
        <f t="shared" si="11"/>
        <v>0</v>
      </c>
      <c r="P51" s="147" t="b">
        <f t="shared" si="10"/>
        <v>0</v>
      </c>
      <c r="Q51" s="161">
        <f t="shared" si="7"/>
        <v>0</v>
      </c>
      <c r="R51" s="163">
        <f t="shared" si="4"/>
        <v>0</v>
      </c>
      <c r="S51" s="157">
        <f t="shared" si="8"/>
        <v>1</v>
      </c>
    </row>
    <row r="52" spans="1:19" s="158" customFormat="1" ht="20.100000000000001" customHeight="1">
      <c r="A52" s="180">
        <v>51</v>
      </c>
      <c r="B52" s="168"/>
      <c r="C52" s="144"/>
      <c r="D52" s="144"/>
      <c r="E52" s="187"/>
      <c r="F52" s="146"/>
      <c r="G52" s="147">
        <f t="shared" si="0"/>
        <v>0</v>
      </c>
      <c r="H52" s="147" t="b">
        <f t="shared" si="1"/>
        <v>0</v>
      </c>
      <c r="I52" s="161">
        <f t="shared" si="5"/>
        <v>0</v>
      </c>
      <c r="J52" s="162"/>
      <c r="K52" s="147">
        <f t="shared" si="2"/>
        <v>0</v>
      </c>
      <c r="L52" s="147" t="b">
        <f t="shared" si="9"/>
        <v>0</v>
      </c>
      <c r="M52" s="161">
        <f t="shared" si="6"/>
        <v>0</v>
      </c>
      <c r="N52" s="162"/>
      <c r="O52" s="147">
        <f t="shared" si="11"/>
        <v>0</v>
      </c>
      <c r="P52" s="147" t="b">
        <f t="shared" si="10"/>
        <v>0</v>
      </c>
      <c r="Q52" s="161">
        <f t="shared" si="7"/>
        <v>0</v>
      </c>
      <c r="R52" s="163">
        <f t="shared" si="4"/>
        <v>0</v>
      </c>
      <c r="S52" s="157">
        <f t="shared" si="8"/>
        <v>1</v>
      </c>
    </row>
    <row r="53" spans="1:19" s="158" customFormat="1" ht="20.100000000000001" customHeight="1">
      <c r="A53" s="180">
        <v>52</v>
      </c>
      <c r="B53" s="168"/>
      <c r="C53" s="144"/>
      <c r="D53" s="144"/>
      <c r="E53" s="187"/>
      <c r="F53" s="146"/>
      <c r="G53" s="147">
        <f t="shared" si="0"/>
        <v>0</v>
      </c>
      <c r="H53" s="147" t="b">
        <f t="shared" si="1"/>
        <v>0</v>
      </c>
      <c r="I53" s="161">
        <f t="shared" si="5"/>
        <v>0</v>
      </c>
      <c r="J53" s="162"/>
      <c r="K53" s="147">
        <f t="shared" si="2"/>
        <v>0</v>
      </c>
      <c r="L53" s="147" t="b">
        <f t="shared" si="9"/>
        <v>0</v>
      </c>
      <c r="M53" s="161">
        <f t="shared" si="6"/>
        <v>0</v>
      </c>
      <c r="N53" s="162"/>
      <c r="O53" s="147">
        <f t="shared" si="11"/>
        <v>0</v>
      </c>
      <c r="P53" s="147" t="b">
        <f t="shared" si="10"/>
        <v>0</v>
      </c>
      <c r="Q53" s="161">
        <f t="shared" si="7"/>
        <v>0</v>
      </c>
      <c r="R53" s="163">
        <f t="shared" si="4"/>
        <v>0</v>
      </c>
      <c r="S53" s="157">
        <f t="shared" si="8"/>
        <v>1</v>
      </c>
    </row>
    <row r="54" spans="1:19" s="158" customFormat="1" ht="20.100000000000001" customHeight="1">
      <c r="A54" s="180">
        <v>53</v>
      </c>
      <c r="B54" s="168"/>
      <c r="C54" s="144"/>
      <c r="D54" s="144"/>
      <c r="E54" s="187"/>
      <c r="F54" s="146"/>
      <c r="G54" s="147">
        <f t="shared" si="0"/>
        <v>0</v>
      </c>
      <c r="H54" s="147" t="b">
        <f t="shared" si="1"/>
        <v>0</v>
      </c>
      <c r="I54" s="161">
        <f t="shared" si="5"/>
        <v>0</v>
      </c>
      <c r="J54" s="162"/>
      <c r="K54" s="147">
        <f t="shared" si="2"/>
        <v>0</v>
      </c>
      <c r="L54" s="147" t="b">
        <f t="shared" si="9"/>
        <v>0</v>
      </c>
      <c r="M54" s="161">
        <f t="shared" si="6"/>
        <v>0</v>
      </c>
      <c r="N54" s="162"/>
      <c r="O54" s="147">
        <f t="shared" si="11"/>
        <v>0</v>
      </c>
      <c r="P54" s="147" t="b">
        <f t="shared" si="10"/>
        <v>0</v>
      </c>
      <c r="Q54" s="161">
        <f t="shared" si="7"/>
        <v>0</v>
      </c>
      <c r="R54" s="163">
        <f t="shared" si="4"/>
        <v>0</v>
      </c>
      <c r="S54" s="157">
        <f t="shared" si="8"/>
        <v>1</v>
      </c>
    </row>
    <row r="55" spans="1:19" s="158" customFormat="1" ht="20.100000000000001" customHeight="1">
      <c r="A55" s="180">
        <v>54</v>
      </c>
      <c r="B55" s="168"/>
      <c r="C55" s="144"/>
      <c r="D55" s="144"/>
      <c r="E55" s="187"/>
      <c r="F55" s="146"/>
      <c r="G55" s="147">
        <f t="shared" si="0"/>
        <v>0</v>
      </c>
      <c r="H55" s="147" t="b">
        <f t="shared" si="1"/>
        <v>0</v>
      </c>
      <c r="I55" s="161">
        <f t="shared" si="5"/>
        <v>0</v>
      </c>
      <c r="J55" s="162"/>
      <c r="K55" s="147">
        <f t="shared" si="2"/>
        <v>0</v>
      </c>
      <c r="L55" s="147" t="b">
        <f t="shared" si="9"/>
        <v>0</v>
      </c>
      <c r="M55" s="161">
        <f t="shared" si="6"/>
        <v>0</v>
      </c>
      <c r="N55" s="162"/>
      <c r="O55" s="147">
        <f t="shared" si="11"/>
        <v>0</v>
      </c>
      <c r="P55" s="147" t="b">
        <f t="shared" si="10"/>
        <v>0</v>
      </c>
      <c r="Q55" s="161">
        <f t="shared" si="7"/>
        <v>0</v>
      </c>
      <c r="R55" s="163">
        <f t="shared" si="4"/>
        <v>0</v>
      </c>
      <c r="S55" s="157">
        <f t="shared" si="8"/>
        <v>1</v>
      </c>
    </row>
    <row r="56" spans="1:19" s="158" customFormat="1" ht="20.100000000000001" customHeight="1">
      <c r="A56" s="180">
        <v>55</v>
      </c>
      <c r="B56" s="168"/>
      <c r="C56" s="144"/>
      <c r="D56" s="144"/>
      <c r="E56" s="187"/>
      <c r="F56" s="146"/>
      <c r="G56" s="147">
        <f t="shared" si="0"/>
        <v>0</v>
      </c>
      <c r="H56" s="147" t="b">
        <f t="shared" si="1"/>
        <v>0</v>
      </c>
      <c r="I56" s="161">
        <f t="shared" si="5"/>
        <v>0</v>
      </c>
      <c r="J56" s="162"/>
      <c r="K56" s="147">
        <f t="shared" si="2"/>
        <v>0</v>
      </c>
      <c r="L56" s="147" t="b">
        <f t="shared" si="9"/>
        <v>0</v>
      </c>
      <c r="M56" s="161">
        <f t="shared" si="6"/>
        <v>0</v>
      </c>
      <c r="N56" s="162"/>
      <c r="O56" s="147">
        <f t="shared" si="11"/>
        <v>0</v>
      </c>
      <c r="P56" s="147" t="b">
        <f t="shared" si="10"/>
        <v>0</v>
      </c>
      <c r="Q56" s="161">
        <f t="shared" si="7"/>
        <v>0</v>
      </c>
      <c r="R56" s="163">
        <f t="shared" si="4"/>
        <v>0</v>
      </c>
      <c r="S56" s="157">
        <f t="shared" si="8"/>
        <v>1</v>
      </c>
    </row>
    <row r="57" spans="1:19" s="158" customFormat="1" ht="20.100000000000001" customHeight="1">
      <c r="A57" s="180">
        <v>56</v>
      </c>
      <c r="B57" s="168"/>
      <c r="C57" s="144"/>
      <c r="D57" s="144"/>
      <c r="E57" s="187"/>
      <c r="F57" s="146"/>
      <c r="G57" s="147">
        <f t="shared" si="0"/>
        <v>0</v>
      </c>
      <c r="H57" s="147" t="b">
        <f t="shared" si="1"/>
        <v>0</v>
      </c>
      <c r="I57" s="161">
        <f t="shared" si="5"/>
        <v>0</v>
      </c>
      <c r="J57" s="162"/>
      <c r="K57" s="147">
        <f t="shared" si="2"/>
        <v>0</v>
      </c>
      <c r="L57" s="147" t="b">
        <f t="shared" si="9"/>
        <v>0</v>
      </c>
      <c r="M57" s="161">
        <f t="shared" si="6"/>
        <v>0</v>
      </c>
      <c r="N57" s="162"/>
      <c r="O57" s="147">
        <f t="shared" si="11"/>
        <v>0</v>
      </c>
      <c r="P57" s="147" t="b">
        <f t="shared" si="10"/>
        <v>0</v>
      </c>
      <c r="Q57" s="161">
        <f t="shared" si="7"/>
        <v>0</v>
      </c>
      <c r="R57" s="163">
        <f t="shared" si="4"/>
        <v>0</v>
      </c>
      <c r="S57" s="157">
        <f t="shared" si="8"/>
        <v>1</v>
      </c>
    </row>
    <row r="58" spans="1:19" s="158" customFormat="1" ht="20.100000000000001" customHeight="1">
      <c r="A58" s="180">
        <v>57</v>
      </c>
      <c r="B58" s="168"/>
      <c r="C58" s="144"/>
      <c r="D58" s="144"/>
      <c r="E58" s="187"/>
      <c r="F58" s="146"/>
      <c r="G58" s="147">
        <f t="shared" si="0"/>
        <v>0</v>
      </c>
      <c r="H58" s="147" t="b">
        <f t="shared" si="1"/>
        <v>0</v>
      </c>
      <c r="I58" s="161">
        <f t="shared" si="5"/>
        <v>0</v>
      </c>
      <c r="J58" s="162"/>
      <c r="K58" s="147">
        <f t="shared" si="2"/>
        <v>0</v>
      </c>
      <c r="L58" s="147" t="b">
        <f t="shared" si="9"/>
        <v>0</v>
      </c>
      <c r="M58" s="161">
        <f t="shared" si="6"/>
        <v>0</v>
      </c>
      <c r="N58" s="162"/>
      <c r="O58" s="147">
        <f t="shared" si="11"/>
        <v>0</v>
      </c>
      <c r="P58" s="147" t="b">
        <f t="shared" si="10"/>
        <v>0</v>
      </c>
      <c r="Q58" s="161">
        <f t="shared" si="7"/>
        <v>0</v>
      </c>
      <c r="R58" s="163">
        <f t="shared" si="4"/>
        <v>0</v>
      </c>
      <c r="S58" s="157">
        <f t="shared" si="8"/>
        <v>1</v>
      </c>
    </row>
    <row r="59" spans="1:19" s="158" customFormat="1" ht="20.100000000000001" customHeight="1">
      <c r="A59" s="180">
        <v>58</v>
      </c>
      <c r="B59" s="168"/>
      <c r="C59" s="144"/>
      <c r="D59" s="144"/>
      <c r="E59" s="187"/>
      <c r="F59" s="146"/>
      <c r="G59" s="147">
        <f t="shared" si="0"/>
        <v>0</v>
      </c>
      <c r="H59" s="147" t="b">
        <f t="shared" si="1"/>
        <v>0</v>
      </c>
      <c r="I59" s="161">
        <f t="shared" si="5"/>
        <v>0</v>
      </c>
      <c r="J59" s="162"/>
      <c r="K59" s="147">
        <f t="shared" si="2"/>
        <v>0</v>
      </c>
      <c r="L59" s="147" t="b">
        <f t="shared" si="9"/>
        <v>0</v>
      </c>
      <c r="M59" s="161">
        <f t="shared" si="6"/>
        <v>0</v>
      </c>
      <c r="N59" s="162"/>
      <c r="O59" s="147">
        <f t="shared" si="11"/>
        <v>0</v>
      </c>
      <c r="P59" s="147" t="b">
        <f t="shared" si="10"/>
        <v>0</v>
      </c>
      <c r="Q59" s="161">
        <f t="shared" si="7"/>
        <v>0</v>
      </c>
      <c r="R59" s="163">
        <f t="shared" si="4"/>
        <v>0</v>
      </c>
      <c r="S59" s="157">
        <f t="shared" si="8"/>
        <v>1</v>
      </c>
    </row>
    <row r="60" spans="1:19" s="158" customFormat="1" ht="20.100000000000001" customHeight="1">
      <c r="A60" s="180">
        <v>59</v>
      </c>
      <c r="B60" s="168"/>
      <c r="C60" s="144"/>
      <c r="D60" s="144"/>
      <c r="E60" s="187"/>
      <c r="F60" s="146"/>
      <c r="G60" s="147">
        <f t="shared" si="0"/>
        <v>0</v>
      </c>
      <c r="H60" s="147" t="b">
        <f t="shared" si="1"/>
        <v>0</v>
      </c>
      <c r="I60" s="161">
        <f t="shared" si="5"/>
        <v>0</v>
      </c>
      <c r="J60" s="162"/>
      <c r="K60" s="147">
        <f t="shared" si="2"/>
        <v>0</v>
      </c>
      <c r="L60" s="147" t="b">
        <f t="shared" si="9"/>
        <v>0</v>
      </c>
      <c r="M60" s="161">
        <f t="shared" si="6"/>
        <v>0</v>
      </c>
      <c r="N60" s="162"/>
      <c r="O60" s="147">
        <f t="shared" si="11"/>
        <v>0</v>
      </c>
      <c r="P60" s="147" t="b">
        <f t="shared" si="10"/>
        <v>0</v>
      </c>
      <c r="Q60" s="161">
        <f t="shared" si="7"/>
        <v>0</v>
      </c>
      <c r="R60" s="163">
        <f t="shared" si="4"/>
        <v>0</v>
      </c>
      <c r="S60" s="157">
        <f t="shared" si="8"/>
        <v>1</v>
      </c>
    </row>
    <row r="61" spans="1:19" s="158" customFormat="1" ht="20.100000000000001" customHeight="1">
      <c r="A61" s="180">
        <v>60</v>
      </c>
      <c r="B61" s="168"/>
      <c r="C61" s="144"/>
      <c r="D61" s="144"/>
      <c r="E61" s="187"/>
      <c r="F61" s="146"/>
      <c r="G61" s="147">
        <f t="shared" si="0"/>
        <v>0</v>
      </c>
      <c r="H61" s="147" t="b">
        <f t="shared" si="1"/>
        <v>0</v>
      </c>
      <c r="I61" s="161">
        <f t="shared" si="5"/>
        <v>0</v>
      </c>
      <c r="J61" s="162"/>
      <c r="K61" s="147">
        <f t="shared" si="2"/>
        <v>0</v>
      </c>
      <c r="L61" s="147" t="b">
        <f t="shared" si="9"/>
        <v>0</v>
      </c>
      <c r="M61" s="161">
        <f t="shared" si="6"/>
        <v>0</v>
      </c>
      <c r="N61" s="162"/>
      <c r="O61" s="147">
        <f t="shared" si="11"/>
        <v>0</v>
      </c>
      <c r="P61" s="147" t="b">
        <f t="shared" si="10"/>
        <v>0</v>
      </c>
      <c r="Q61" s="161">
        <f t="shared" si="7"/>
        <v>0</v>
      </c>
      <c r="R61" s="163">
        <f t="shared" si="4"/>
        <v>0</v>
      </c>
      <c r="S61" s="157">
        <f t="shared" si="8"/>
        <v>1</v>
      </c>
    </row>
    <row r="62" spans="1:19" s="158" customFormat="1" ht="20.100000000000001" customHeight="1">
      <c r="A62" s="180">
        <v>61</v>
      </c>
      <c r="B62" s="168"/>
      <c r="C62" s="144"/>
      <c r="D62" s="144"/>
      <c r="E62" s="187"/>
      <c r="F62" s="146"/>
      <c r="G62" s="147">
        <f t="shared" si="0"/>
        <v>0</v>
      </c>
      <c r="H62" s="147" t="b">
        <f t="shared" si="1"/>
        <v>0</v>
      </c>
      <c r="I62" s="161">
        <f t="shared" si="5"/>
        <v>0</v>
      </c>
      <c r="J62" s="162"/>
      <c r="K62" s="147">
        <f t="shared" si="2"/>
        <v>0</v>
      </c>
      <c r="L62" s="147" t="b">
        <f t="shared" si="9"/>
        <v>0</v>
      </c>
      <c r="M62" s="161">
        <f t="shared" si="6"/>
        <v>0</v>
      </c>
      <c r="N62" s="162"/>
      <c r="O62" s="147">
        <f t="shared" si="11"/>
        <v>0</v>
      </c>
      <c r="P62" s="147" t="b">
        <f t="shared" si="10"/>
        <v>0</v>
      </c>
      <c r="Q62" s="161">
        <f t="shared" si="7"/>
        <v>0</v>
      </c>
      <c r="R62" s="163">
        <f t="shared" si="4"/>
        <v>0</v>
      </c>
      <c r="S62" s="157">
        <f t="shared" si="8"/>
        <v>1</v>
      </c>
    </row>
    <row r="63" spans="1:19" s="158" customFormat="1" ht="20.100000000000001" customHeight="1">
      <c r="A63" s="180">
        <v>62</v>
      </c>
      <c r="B63" s="168"/>
      <c r="C63" s="144"/>
      <c r="D63" s="144"/>
      <c r="E63" s="187"/>
      <c r="F63" s="146"/>
      <c r="G63" s="147">
        <f t="shared" si="0"/>
        <v>0</v>
      </c>
      <c r="H63" s="147" t="b">
        <f t="shared" si="1"/>
        <v>0</v>
      </c>
      <c r="I63" s="161">
        <f t="shared" si="5"/>
        <v>0</v>
      </c>
      <c r="J63" s="162"/>
      <c r="K63" s="147">
        <f t="shared" si="2"/>
        <v>0</v>
      </c>
      <c r="L63" s="147" t="b">
        <f t="shared" si="9"/>
        <v>0</v>
      </c>
      <c r="M63" s="161">
        <f t="shared" si="6"/>
        <v>0</v>
      </c>
      <c r="N63" s="162"/>
      <c r="O63" s="147">
        <f t="shared" si="11"/>
        <v>0</v>
      </c>
      <c r="P63" s="147" t="b">
        <f t="shared" si="10"/>
        <v>0</v>
      </c>
      <c r="Q63" s="161">
        <f t="shared" si="7"/>
        <v>0</v>
      </c>
      <c r="R63" s="163">
        <f t="shared" si="4"/>
        <v>0</v>
      </c>
      <c r="S63" s="157">
        <f t="shared" si="8"/>
        <v>1</v>
      </c>
    </row>
    <row r="64" spans="1:19" s="158" customFormat="1" ht="20.100000000000001" customHeight="1">
      <c r="A64" s="180">
        <v>63</v>
      </c>
      <c r="B64" s="168"/>
      <c r="C64" s="144"/>
      <c r="D64" s="144"/>
      <c r="E64" s="187"/>
      <c r="F64" s="146"/>
      <c r="G64" s="147">
        <f t="shared" si="0"/>
        <v>0</v>
      </c>
      <c r="H64" s="147" t="b">
        <f t="shared" si="1"/>
        <v>0</v>
      </c>
      <c r="I64" s="161">
        <f t="shared" si="5"/>
        <v>0</v>
      </c>
      <c r="J64" s="162"/>
      <c r="K64" s="147">
        <f t="shared" si="2"/>
        <v>0</v>
      </c>
      <c r="L64" s="147" t="b">
        <f t="shared" si="9"/>
        <v>0</v>
      </c>
      <c r="M64" s="161">
        <f t="shared" si="6"/>
        <v>0</v>
      </c>
      <c r="N64" s="162"/>
      <c r="O64" s="147">
        <f t="shared" si="11"/>
        <v>0</v>
      </c>
      <c r="P64" s="147" t="b">
        <f t="shared" si="10"/>
        <v>0</v>
      </c>
      <c r="Q64" s="161">
        <f t="shared" si="7"/>
        <v>0</v>
      </c>
      <c r="R64" s="163">
        <f t="shared" si="4"/>
        <v>0</v>
      </c>
      <c r="S64" s="157">
        <f t="shared" si="8"/>
        <v>1</v>
      </c>
    </row>
    <row r="65" spans="1:19" s="158" customFormat="1" ht="20.100000000000001" customHeight="1">
      <c r="A65" s="180">
        <v>64</v>
      </c>
      <c r="B65" s="168"/>
      <c r="C65" s="144"/>
      <c r="D65" s="144"/>
      <c r="E65" s="187"/>
      <c r="F65" s="146"/>
      <c r="G65" s="147">
        <f t="shared" si="0"/>
        <v>0</v>
      </c>
      <c r="H65" s="147" t="b">
        <f t="shared" si="1"/>
        <v>0</v>
      </c>
      <c r="I65" s="161">
        <f t="shared" si="5"/>
        <v>0</v>
      </c>
      <c r="J65" s="162"/>
      <c r="K65" s="147">
        <f t="shared" si="2"/>
        <v>0</v>
      </c>
      <c r="L65" s="147" t="b">
        <f t="shared" si="9"/>
        <v>0</v>
      </c>
      <c r="M65" s="161">
        <f t="shared" si="6"/>
        <v>0</v>
      </c>
      <c r="N65" s="162"/>
      <c r="O65" s="147">
        <f t="shared" si="11"/>
        <v>0</v>
      </c>
      <c r="P65" s="147" t="b">
        <f t="shared" si="10"/>
        <v>0</v>
      </c>
      <c r="Q65" s="161">
        <f t="shared" si="7"/>
        <v>0</v>
      </c>
      <c r="R65" s="163">
        <f t="shared" si="4"/>
        <v>0</v>
      </c>
      <c r="S65" s="157">
        <f t="shared" si="8"/>
        <v>1</v>
      </c>
    </row>
    <row r="66" spans="1:19" s="158" customFormat="1" ht="20.100000000000001" customHeight="1">
      <c r="A66" s="180">
        <v>65</v>
      </c>
      <c r="B66" s="168"/>
      <c r="C66" s="144"/>
      <c r="D66" s="144"/>
      <c r="E66" s="187"/>
      <c r="F66" s="146"/>
      <c r="G66" s="147">
        <f t="shared" ref="G66:G101" si="12">IF(F66=0,0,(ROUNDDOWN(((SQRT(F66)-1.15028)/0.00219),0)))</f>
        <v>0</v>
      </c>
      <c r="H66" s="147" t="b">
        <f t="shared" ref="H66:H101" si="13">IF(G66&gt;0,RANK(G66,$G$2:$G$101,0))</f>
        <v>0</v>
      </c>
      <c r="I66" s="161">
        <f t="shared" si="5"/>
        <v>0</v>
      </c>
      <c r="J66" s="162"/>
      <c r="K66" s="147">
        <f t="shared" ref="K66:K101" si="14">IF(J66=0,0,(ROUNDDOWN((PRODUCT(75/(J66+0.24)-4.1)/0.00664),0)))</f>
        <v>0</v>
      </c>
      <c r="L66" s="147" t="b">
        <f t="shared" si="9"/>
        <v>0</v>
      </c>
      <c r="M66" s="161">
        <f t="shared" si="6"/>
        <v>0</v>
      </c>
      <c r="N66" s="162"/>
      <c r="O66" s="147">
        <f t="shared" si="11"/>
        <v>0</v>
      </c>
      <c r="P66" s="147" t="b">
        <f t="shared" si="10"/>
        <v>0</v>
      </c>
      <c r="Q66" s="161">
        <f t="shared" si="7"/>
        <v>0</v>
      </c>
      <c r="R66" s="163">
        <f t="shared" ref="R66:R101" si="15">K66+G66+O66</f>
        <v>0</v>
      </c>
      <c r="S66" s="157">
        <f t="shared" si="8"/>
        <v>1</v>
      </c>
    </row>
    <row r="67" spans="1:19" s="158" customFormat="1" ht="20.100000000000001" customHeight="1">
      <c r="A67" s="180">
        <v>66</v>
      </c>
      <c r="B67" s="168"/>
      <c r="C67" s="144"/>
      <c r="D67" s="144"/>
      <c r="E67" s="187"/>
      <c r="F67" s="146"/>
      <c r="G67" s="147">
        <f t="shared" si="12"/>
        <v>0</v>
      </c>
      <c r="H67" s="147" t="b">
        <f t="shared" si="13"/>
        <v>0</v>
      </c>
      <c r="I67" s="161">
        <f t="shared" ref="I67:I101" si="16">IF(F67=(0),0,IF(F67&gt;=(4),1,IF(F67&gt;=(3.7),2,IF(F67&gt;=(3.31),3,IF(F67&gt;=(3.05),4,IF(F67&gt;=(2.7),5,IF(F67&lt;(2.7),6,)))))))</f>
        <v>0</v>
      </c>
      <c r="J67" s="162"/>
      <c r="K67" s="147">
        <f t="shared" si="14"/>
        <v>0</v>
      </c>
      <c r="L67" s="147" t="b">
        <f t="shared" si="9"/>
        <v>0</v>
      </c>
      <c r="M67" s="161">
        <f t="shared" ref="M67:M101" si="17">IF(J67=(0),0,IF(J67&lt;=(11.2),1,IF(J67&lt;=(11.9),2,IF(J67&lt;=(12.9),3,IF(J67&lt;=(13.5),4,IF(J67&lt;=(14.7),5,IF(J67&gt;=(14.7),6,)))))))</f>
        <v>0</v>
      </c>
      <c r="N67" s="162"/>
      <c r="O67" s="147">
        <f t="shared" si="11"/>
        <v>0</v>
      </c>
      <c r="P67" s="147" t="b">
        <f t="shared" si="10"/>
        <v>0</v>
      </c>
      <c r="Q67" s="161">
        <f t="shared" ref="Q67:Q101" si="18">IF(N67=(0),0,IF(N67&gt;=(8.6),1,IF(N67&gt;=(7.9),2,IF(N67&gt;=(6.75),3,IF(N67&gt;=(6.25),4,IF(N67&gt;=(5.3),5,IF(N67&lt;(5.3),6,)))))))</f>
        <v>0</v>
      </c>
      <c r="R67" s="163">
        <f t="shared" si="15"/>
        <v>0</v>
      </c>
      <c r="S67" s="157">
        <f t="shared" ref="S67:S101" si="19">RANK(R67,$R$2:$R$100)</f>
        <v>1</v>
      </c>
    </row>
    <row r="68" spans="1:19" s="158" customFormat="1" ht="20.100000000000001" customHeight="1">
      <c r="A68" s="180">
        <v>67</v>
      </c>
      <c r="B68" s="168"/>
      <c r="C68" s="144"/>
      <c r="D68" s="144"/>
      <c r="E68" s="187"/>
      <c r="F68" s="146"/>
      <c r="G68" s="147">
        <f t="shared" si="12"/>
        <v>0</v>
      </c>
      <c r="H68" s="147" t="b">
        <f t="shared" si="13"/>
        <v>0</v>
      </c>
      <c r="I68" s="161">
        <f t="shared" si="16"/>
        <v>0</v>
      </c>
      <c r="J68" s="162"/>
      <c r="K68" s="147">
        <f t="shared" si="14"/>
        <v>0</v>
      </c>
      <c r="L68" s="147" t="b">
        <f t="shared" ref="L68:L101" si="20">IF(K68&gt;0,RANK(K68,$K$2:$K$101,0))</f>
        <v>0</v>
      </c>
      <c r="M68" s="161">
        <f t="shared" si="17"/>
        <v>0</v>
      </c>
      <c r="N68" s="162"/>
      <c r="O68" s="147">
        <f t="shared" si="11"/>
        <v>0</v>
      </c>
      <c r="P68" s="147" t="b">
        <f t="shared" ref="P68:P101" si="21">IF(O68&gt;0,RANK(O68,$O$2:$O$101,0))</f>
        <v>0</v>
      </c>
      <c r="Q68" s="161">
        <f t="shared" si="18"/>
        <v>0</v>
      </c>
      <c r="R68" s="163">
        <f t="shared" si="15"/>
        <v>0</v>
      </c>
      <c r="S68" s="157">
        <f t="shared" si="19"/>
        <v>1</v>
      </c>
    </row>
    <row r="69" spans="1:19" s="158" customFormat="1" ht="20.100000000000001" customHeight="1">
      <c r="A69" s="180">
        <v>68</v>
      </c>
      <c r="B69" s="168"/>
      <c r="C69" s="144"/>
      <c r="D69" s="144"/>
      <c r="E69" s="187"/>
      <c r="F69" s="146"/>
      <c r="G69" s="147">
        <f t="shared" si="12"/>
        <v>0</v>
      </c>
      <c r="H69" s="147" t="b">
        <f t="shared" si="13"/>
        <v>0</v>
      </c>
      <c r="I69" s="161">
        <f t="shared" si="16"/>
        <v>0</v>
      </c>
      <c r="J69" s="162"/>
      <c r="K69" s="147">
        <f t="shared" si="14"/>
        <v>0</v>
      </c>
      <c r="L69" s="147" t="b">
        <f t="shared" si="20"/>
        <v>0</v>
      </c>
      <c r="M69" s="161">
        <f t="shared" si="17"/>
        <v>0</v>
      </c>
      <c r="N69" s="162"/>
      <c r="O69" s="147">
        <f t="shared" si="11"/>
        <v>0</v>
      </c>
      <c r="P69" s="147" t="b">
        <f t="shared" si="21"/>
        <v>0</v>
      </c>
      <c r="Q69" s="161">
        <f t="shared" si="18"/>
        <v>0</v>
      </c>
      <c r="R69" s="163">
        <f t="shared" si="15"/>
        <v>0</v>
      </c>
      <c r="S69" s="157">
        <f t="shared" si="19"/>
        <v>1</v>
      </c>
    </row>
    <row r="70" spans="1:19" s="158" customFormat="1" ht="20.100000000000001" customHeight="1">
      <c r="A70" s="180">
        <v>69</v>
      </c>
      <c r="B70" s="168"/>
      <c r="C70" s="144"/>
      <c r="D70" s="144"/>
      <c r="E70" s="187"/>
      <c r="F70" s="146"/>
      <c r="G70" s="147">
        <f t="shared" si="12"/>
        <v>0</v>
      </c>
      <c r="H70" s="147" t="b">
        <f t="shared" si="13"/>
        <v>0</v>
      </c>
      <c r="I70" s="161">
        <f t="shared" si="16"/>
        <v>0</v>
      </c>
      <c r="J70" s="162"/>
      <c r="K70" s="147">
        <f t="shared" si="14"/>
        <v>0</v>
      </c>
      <c r="L70" s="147" t="b">
        <f t="shared" si="20"/>
        <v>0</v>
      </c>
      <c r="M70" s="161">
        <f t="shared" si="17"/>
        <v>0</v>
      </c>
      <c r="N70" s="162"/>
      <c r="O70" s="147">
        <f t="shared" ref="O70:O101" si="22">IF(N70=0,0,(ROUNDDOWN(((SQRT(N70)-1.425)/0.0037),0)))</f>
        <v>0</v>
      </c>
      <c r="P70" s="147" t="b">
        <f t="shared" si="21"/>
        <v>0</v>
      </c>
      <c r="Q70" s="161">
        <f t="shared" si="18"/>
        <v>0</v>
      </c>
      <c r="R70" s="163">
        <f t="shared" si="15"/>
        <v>0</v>
      </c>
      <c r="S70" s="157">
        <f t="shared" si="19"/>
        <v>1</v>
      </c>
    </row>
    <row r="71" spans="1:19" s="158" customFormat="1" ht="20.100000000000001" customHeight="1">
      <c r="A71" s="180">
        <v>70</v>
      </c>
      <c r="B71" s="168"/>
      <c r="C71" s="144"/>
      <c r="D71" s="144"/>
      <c r="E71" s="187"/>
      <c r="F71" s="146"/>
      <c r="G71" s="147">
        <f t="shared" si="12"/>
        <v>0</v>
      </c>
      <c r="H71" s="147" t="b">
        <f t="shared" si="13"/>
        <v>0</v>
      </c>
      <c r="I71" s="161">
        <f t="shared" si="16"/>
        <v>0</v>
      </c>
      <c r="J71" s="162"/>
      <c r="K71" s="147">
        <f t="shared" si="14"/>
        <v>0</v>
      </c>
      <c r="L71" s="147" t="b">
        <f t="shared" si="20"/>
        <v>0</v>
      </c>
      <c r="M71" s="161">
        <f t="shared" si="17"/>
        <v>0</v>
      </c>
      <c r="N71" s="162"/>
      <c r="O71" s="147">
        <f t="shared" si="22"/>
        <v>0</v>
      </c>
      <c r="P71" s="147" t="b">
        <f t="shared" si="21"/>
        <v>0</v>
      </c>
      <c r="Q71" s="161">
        <f t="shared" si="18"/>
        <v>0</v>
      </c>
      <c r="R71" s="163">
        <f t="shared" si="15"/>
        <v>0</v>
      </c>
      <c r="S71" s="157">
        <f t="shared" si="19"/>
        <v>1</v>
      </c>
    </row>
    <row r="72" spans="1:19" s="158" customFormat="1" ht="20.100000000000001" customHeight="1">
      <c r="A72" s="180">
        <v>71</v>
      </c>
      <c r="B72" s="168"/>
      <c r="C72" s="144"/>
      <c r="D72" s="144"/>
      <c r="E72" s="187"/>
      <c r="F72" s="146"/>
      <c r="G72" s="147">
        <f t="shared" si="12"/>
        <v>0</v>
      </c>
      <c r="H72" s="147" t="b">
        <f t="shared" si="13"/>
        <v>0</v>
      </c>
      <c r="I72" s="161">
        <f t="shared" si="16"/>
        <v>0</v>
      </c>
      <c r="J72" s="162"/>
      <c r="K72" s="147">
        <f t="shared" si="14"/>
        <v>0</v>
      </c>
      <c r="L72" s="147" t="b">
        <f t="shared" si="20"/>
        <v>0</v>
      </c>
      <c r="M72" s="161">
        <f t="shared" si="17"/>
        <v>0</v>
      </c>
      <c r="N72" s="162"/>
      <c r="O72" s="147">
        <f t="shared" si="22"/>
        <v>0</v>
      </c>
      <c r="P72" s="147" t="b">
        <f t="shared" si="21"/>
        <v>0</v>
      </c>
      <c r="Q72" s="161">
        <f t="shared" si="18"/>
        <v>0</v>
      </c>
      <c r="R72" s="163">
        <f t="shared" si="15"/>
        <v>0</v>
      </c>
      <c r="S72" s="157">
        <f t="shared" si="19"/>
        <v>1</v>
      </c>
    </row>
    <row r="73" spans="1:19" s="158" customFormat="1" ht="20.100000000000001" customHeight="1">
      <c r="A73" s="180">
        <v>72</v>
      </c>
      <c r="B73" s="168"/>
      <c r="C73" s="144"/>
      <c r="D73" s="144"/>
      <c r="E73" s="187"/>
      <c r="F73" s="146"/>
      <c r="G73" s="147">
        <f t="shared" si="12"/>
        <v>0</v>
      </c>
      <c r="H73" s="147" t="b">
        <f t="shared" si="13"/>
        <v>0</v>
      </c>
      <c r="I73" s="161">
        <f t="shared" si="16"/>
        <v>0</v>
      </c>
      <c r="J73" s="162"/>
      <c r="K73" s="147">
        <f t="shared" si="14"/>
        <v>0</v>
      </c>
      <c r="L73" s="147" t="b">
        <f t="shared" si="20"/>
        <v>0</v>
      </c>
      <c r="M73" s="161">
        <f t="shared" si="17"/>
        <v>0</v>
      </c>
      <c r="N73" s="162"/>
      <c r="O73" s="147">
        <f t="shared" si="22"/>
        <v>0</v>
      </c>
      <c r="P73" s="147" t="b">
        <f t="shared" si="21"/>
        <v>0</v>
      </c>
      <c r="Q73" s="161">
        <f t="shared" si="18"/>
        <v>0</v>
      </c>
      <c r="R73" s="163">
        <f t="shared" si="15"/>
        <v>0</v>
      </c>
      <c r="S73" s="157">
        <f t="shared" si="19"/>
        <v>1</v>
      </c>
    </row>
    <row r="74" spans="1:19" s="158" customFormat="1" ht="20.100000000000001" customHeight="1">
      <c r="A74" s="180">
        <v>73</v>
      </c>
      <c r="B74" s="168"/>
      <c r="C74" s="144"/>
      <c r="D74" s="144"/>
      <c r="E74" s="187"/>
      <c r="F74" s="146"/>
      <c r="G74" s="147">
        <f t="shared" si="12"/>
        <v>0</v>
      </c>
      <c r="H74" s="147" t="b">
        <f t="shared" si="13"/>
        <v>0</v>
      </c>
      <c r="I74" s="161">
        <f t="shared" si="16"/>
        <v>0</v>
      </c>
      <c r="J74" s="162"/>
      <c r="K74" s="147">
        <f t="shared" si="14"/>
        <v>0</v>
      </c>
      <c r="L74" s="147" t="b">
        <f t="shared" si="20"/>
        <v>0</v>
      </c>
      <c r="M74" s="161">
        <f t="shared" si="17"/>
        <v>0</v>
      </c>
      <c r="N74" s="162"/>
      <c r="O74" s="147">
        <f t="shared" si="22"/>
        <v>0</v>
      </c>
      <c r="P74" s="147" t="b">
        <f t="shared" si="21"/>
        <v>0</v>
      </c>
      <c r="Q74" s="161">
        <f t="shared" si="18"/>
        <v>0</v>
      </c>
      <c r="R74" s="163">
        <f t="shared" si="15"/>
        <v>0</v>
      </c>
      <c r="S74" s="157">
        <f t="shared" si="19"/>
        <v>1</v>
      </c>
    </row>
    <row r="75" spans="1:19" s="158" customFormat="1" ht="20.100000000000001" customHeight="1">
      <c r="A75" s="180">
        <v>74</v>
      </c>
      <c r="B75" s="168"/>
      <c r="C75" s="144"/>
      <c r="D75" s="144"/>
      <c r="E75" s="187"/>
      <c r="F75" s="146"/>
      <c r="G75" s="147">
        <f t="shared" si="12"/>
        <v>0</v>
      </c>
      <c r="H75" s="147" t="b">
        <f t="shared" si="13"/>
        <v>0</v>
      </c>
      <c r="I75" s="161">
        <f t="shared" si="16"/>
        <v>0</v>
      </c>
      <c r="J75" s="162"/>
      <c r="K75" s="147">
        <f t="shared" si="14"/>
        <v>0</v>
      </c>
      <c r="L75" s="147" t="b">
        <f t="shared" si="20"/>
        <v>0</v>
      </c>
      <c r="M75" s="161">
        <f t="shared" si="17"/>
        <v>0</v>
      </c>
      <c r="N75" s="162"/>
      <c r="O75" s="147">
        <f t="shared" si="22"/>
        <v>0</v>
      </c>
      <c r="P75" s="147" t="b">
        <f t="shared" si="21"/>
        <v>0</v>
      </c>
      <c r="Q75" s="161">
        <f t="shared" si="18"/>
        <v>0</v>
      </c>
      <c r="R75" s="163">
        <f t="shared" si="15"/>
        <v>0</v>
      </c>
      <c r="S75" s="157">
        <f t="shared" si="19"/>
        <v>1</v>
      </c>
    </row>
    <row r="76" spans="1:19" s="158" customFormat="1" ht="20.100000000000001" customHeight="1">
      <c r="A76" s="180">
        <v>75</v>
      </c>
      <c r="B76" s="168"/>
      <c r="C76" s="144"/>
      <c r="D76" s="144"/>
      <c r="E76" s="187"/>
      <c r="F76" s="146"/>
      <c r="G76" s="147">
        <f t="shared" si="12"/>
        <v>0</v>
      </c>
      <c r="H76" s="147" t="b">
        <f t="shared" si="13"/>
        <v>0</v>
      </c>
      <c r="I76" s="161">
        <f t="shared" si="16"/>
        <v>0</v>
      </c>
      <c r="J76" s="162"/>
      <c r="K76" s="147">
        <f t="shared" si="14"/>
        <v>0</v>
      </c>
      <c r="L76" s="147" t="b">
        <f t="shared" si="20"/>
        <v>0</v>
      </c>
      <c r="M76" s="161">
        <f t="shared" si="17"/>
        <v>0</v>
      </c>
      <c r="N76" s="162"/>
      <c r="O76" s="147">
        <f t="shared" si="22"/>
        <v>0</v>
      </c>
      <c r="P76" s="147" t="b">
        <f t="shared" si="21"/>
        <v>0</v>
      </c>
      <c r="Q76" s="161">
        <f t="shared" si="18"/>
        <v>0</v>
      </c>
      <c r="R76" s="163">
        <f t="shared" si="15"/>
        <v>0</v>
      </c>
      <c r="S76" s="157">
        <f t="shared" si="19"/>
        <v>1</v>
      </c>
    </row>
    <row r="77" spans="1:19" s="158" customFormat="1" ht="20.100000000000001" customHeight="1">
      <c r="A77" s="180">
        <v>76</v>
      </c>
      <c r="B77" s="168"/>
      <c r="C77" s="144"/>
      <c r="D77" s="144"/>
      <c r="E77" s="187"/>
      <c r="F77" s="146"/>
      <c r="G77" s="147">
        <f t="shared" si="12"/>
        <v>0</v>
      </c>
      <c r="H77" s="147" t="b">
        <f t="shared" si="13"/>
        <v>0</v>
      </c>
      <c r="I77" s="161">
        <f t="shared" si="16"/>
        <v>0</v>
      </c>
      <c r="J77" s="162"/>
      <c r="K77" s="147">
        <f t="shared" si="14"/>
        <v>0</v>
      </c>
      <c r="L77" s="147" t="b">
        <f t="shared" si="20"/>
        <v>0</v>
      </c>
      <c r="M77" s="161">
        <f t="shared" si="17"/>
        <v>0</v>
      </c>
      <c r="N77" s="162"/>
      <c r="O77" s="147">
        <f t="shared" si="22"/>
        <v>0</v>
      </c>
      <c r="P77" s="147" t="b">
        <f t="shared" si="21"/>
        <v>0</v>
      </c>
      <c r="Q77" s="161">
        <f t="shared" si="18"/>
        <v>0</v>
      </c>
      <c r="R77" s="163">
        <f t="shared" si="15"/>
        <v>0</v>
      </c>
      <c r="S77" s="157">
        <f t="shared" si="19"/>
        <v>1</v>
      </c>
    </row>
    <row r="78" spans="1:19" s="158" customFormat="1" ht="20.100000000000001" customHeight="1">
      <c r="A78" s="180">
        <v>77</v>
      </c>
      <c r="B78" s="168"/>
      <c r="C78" s="144"/>
      <c r="D78" s="144"/>
      <c r="E78" s="187"/>
      <c r="F78" s="146"/>
      <c r="G78" s="147">
        <f t="shared" si="12"/>
        <v>0</v>
      </c>
      <c r="H78" s="147" t="b">
        <f t="shared" si="13"/>
        <v>0</v>
      </c>
      <c r="I78" s="161">
        <f t="shared" si="16"/>
        <v>0</v>
      </c>
      <c r="J78" s="162"/>
      <c r="K78" s="147">
        <f t="shared" si="14"/>
        <v>0</v>
      </c>
      <c r="L78" s="147" t="b">
        <f t="shared" si="20"/>
        <v>0</v>
      </c>
      <c r="M78" s="161">
        <f t="shared" si="17"/>
        <v>0</v>
      </c>
      <c r="N78" s="162"/>
      <c r="O78" s="147">
        <f t="shared" si="22"/>
        <v>0</v>
      </c>
      <c r="P78" s="147" t="b">
        <f t="shared" si="21"/>
        <v>0</v>
      </c>
      <c r="Q78" s="161">
        <f t="shared" si="18"/>
        <v>0</v>
      </c>
      <c r="R78" s="163">
        <f t="shared" si="15"/>
        <v>0</v>
      </c>
      <c r="S78" s="157">
        <f t="shared" si="19"/>
        <v>1</v>
      </c>
    </row>
    <row r="79" spans="1:19" s="158" customFormat="1" ht="20.100000000000001" customHeight="1">
      <c r="A79" s="180">
        <v>78</v>
      </c>
      <c r="B79" s="168"/>
      <c r="C79" s="144"/>
      <c r="D79" s="144"/>
      <c r="E79" s="187"/>
      <c r="F79" s="146"/>
      <c r="G79" s="147">
        <f t="shared" si="12"/>
        <v>0</v>
      </c>
      <c r="H79" s="147" t="b">
        <f t="shared" si="13"/>
        <v>0</v>
      </c>
      <c r="I79" s="161">
        <f t="shared" si="16"/>
        <v>0</v>
      </c>
      <c r="J79" s="162"/>
      <c r="K79" s="147">
        <f t="shared" si="14"/>
        <v>0</v>
      </c>
      <c r="L79" s="147" t="b">
        <f t="shared" si="20"/>
        <v>0</v>
      </c>
      <c r="M79" s="161">
        <f t="shared" si="17"/>
        <v>0</v>
      </c>
      <c r="N79" s="162"/>
      <c r="O79" s="147">
        <f t="shared" si="22"/>
        <v>0</v>
      </c>
      <c r="P79" s="147" t="b">
        <f t="shared" si="21"/>
        <v>0</v>
      </c>
      <c r="Q79" s="161">
        <f t="shared" si="18"/>
        <v>0</v>
      </c>
      <c r="R79" s="163">
        <f t="shared" si="15"/>
        <v>0</v>
      </c>
      <c r="S79" s="157">
        <f t="shared" si="19"/>
        <v>1</v>
      </c>
    </row>
    <row r="80" spans="1:19" s="158" customFormat="1" ht="20.100000000000001" customHeight="1">
      <c r="A80" s="180">
        <v>79</v>
      </c>
      <c r="B80" s="168"/>
      <c r="C80" s="144"/>
      <c r="D80" s="144"/>
      <c r="E80" s="187"/>
      <c r="F80" s="146"/>
      <c r="G80" s="147">
        <f t="shared" si="12"/>
        <v>0</v>
      </c>
      <c r="H80" s="147" t="b">
        <f t="shared" si="13"/>
        <v>0</v>
      </c>
      <c r="I80" s="161">
        <f t="shared" si="16"/>
        <v>0</v>
      </c>
      <c r="J80" s="162"/>
      <c r="K80" s="147">
        <f t="shared" si="14"/>
        <v>0</v>
      </c>
      <c r="L80" s="147" t="b">
        <f t="shared" si="20"/>
        <v>0</v>
      </c>
      <c r="M80" s="161">
        <f t="shared" si="17"/>
        <v>0</v>
      </c>
      <c r="N80" s="162"/>
      <c r="O80" s="147">
        <f t="shared" si="22"/>
        <v>0</v>
      </c>
      <c r="P80" s="147" t="b">
        <f t="shared" si="21"/>
        <v>0</v>
      </c>
      <c r="Q80" s="161">
        <f t="shared" si="18"/>
        <v>0</v>
      </c>
      <c r="R80" s="163">
        <f t="shared" si="15"/>
        <v>0</v>
      </c>
      <c r="S80" s="157">
        <f t="shared" si="19"/>
        <v>1</v>
      </c>
    </row>
    <row r="81" spans="1:19" s="158" customFormat="1" ht="20.100000000000001" customHeight="1">
      <c r="A81" s="180">
        <v>80</v>
      </c>
      <c r="B81" s="168"/>
      <c r="C81" s="144"/>
      <c r="D81" s="144"/>
      <c r="E81" s="187"/>
      <c r="F81" s="146"/>
      <c r="G81" s="147">
        <f t="shared" si="12"/>
        <v>0</v>
      </c>
      <c r="H81" s="147" t="b">
        <f t="shared" si="13"/>
        <v>0</v>
      </c>
      <c r="I81" s="161">
        <f t="shared" si="16"/>
        <v>0</v>
      </c>
      <c r="J81" s="162"/>
      <c r="K81" s="147">
        <f t="shared" si="14"/>
        <v>0</v>
      </c>
      <c r="L81" s="147" t="b">
        <f t="shared" si="20"/>
        <v>0</v>
      </c>
      <c r="M81" s="161">
        <f t="shared" si="17"/>
        <v>0</v>
      </c>
      <c r="N81" s="162"/>
      <c r="O81" s="147">
        <f t="shared" si="22"/>
        <v>0</v>
      </c>
      <c r="P81" s="147" t="b">
        <f t="shared" si="21"/>
        <v>0</v>
      </c>
      <c r="Q81" s="161">
        <f t="shared" si="18"/>
        <v>0</v>
      </c>
      <c r="R81" s="163">
        <f t="shared" si="15"/>
        <v>0</v>
      </c>
      <c r="S81" s="157">
        <f t="shared" si="19"/>
        <v>1</v>
      </c>
    </row>
    <row r="82" spans="1:19" s="158" customFormat="1" ht="20.100000000000001" customHeight="1">
      <c r="A82" s="180">
        <v>81</v>
      </c>
      <c r="B82" s="168"/>
      <c r="C82" s="144"/>
      <c r="D82" s="144"/>
      <c r="E82" s="187"/>
      <c r="F82" s="146"/>
      <c r="G82" s="147">
        <f t="shared" si="12"/>
        <v>0</v>
      </c>
      <c r="H82" s="147" t="b">
        <f t="shared" si="13"/>
        <v>0</v>
      </c>
      <c r="I82" s="161">
        <f t="shared" si="16"/>
        <v>0</v>
      </c>
      <c r="J82" s="162"/>
      <c r="K82" s="147">
        <f t="shared" si="14"/>
        <v>0</v>
      </c>
      <c r="L82" s="147" t="b">
        <f t="shared" si="20"/>
        <v>0</v>
      </c>
      <c r="M82" s="161">
        <f t="shared" si="17"/>
        <v>0</v>
      </c>
      <c r="N82" s="162"/>
      <c r="O82" s="147">
        <f t="shared" si="22"/>
        <v>0</v>
      </c>
      <c r="P82" s="147" t="b">
        <f t="shared" si="21"/>
        <v>0</v>
      </c>
      <c r="Q82" s="161">
        <f t="shared" si="18"/>
        <v>0</v>
      </c>
      <c r="R82" s="163">
        <f t="shared" si="15"/>
        <v>0</v>
      </c>
      <c r="S82" s="157">
        <f t="shared" si="19"/>
        <v>1</v>
      </c>
    </row>
    <row r="83" spans="1:19" s="158" customFormat="1" ht="20.100000000000001" customHeight="1">
      <c r="A83" s="180">
        <v>82</v>
      </c>
      <c r="B83" s="168"/>
      <c r="C83" s="144"/>
      <c r="D83" s="144"/>
      <c r="E83" s="187"/>
      <c r="F83" s="146"/>
      <c r="G83" s="147">
        <f t="shared" si="12"/>
        <v>0</v>
      </c>
      <c r="H83" s="147" t="b">
        <f t="shared" si="13"/>
        <v>0</v>
      </c>
      <c r="I83" s="161">
        <f t="shared" si="16"/>
        <v>0</v>
      </c>
      <c r="J83" s="162"/>
      <c r="K83" s="147">
        <f t="shared" si="14"/>
        <v>0</v>
      </c>
      <c r="L83" s="147" t="b">
        <f t="shared" si="20"/>
        <v>0</v>
      </c>
      <c r="M83" s="161">
        <f t="shared" si="17"/>
        <v>0</v>
      </c>
      <c r="N83" s="162"/>
      <c r="O83" s="147">
        <f t="shared" si="22"/>
        <v>0</v>
      </c>
      <c r="P83" s="147" t="b">
        <f t="shared" si="21"/>
        <v>0</v>
      </c>
      <c r="Q83" s="161">
        <f t="shared" si="18"/>
        <v>0</v>
      </c>
      <c r="R83" s="163">
        <f t="shared" si="15"/>
        <v>0</v>
      </c>
      <c r="S83" s="157">
        <f t="shared" si="19"/>
        <v>1</v>
      </c>
    </row>
    <row r="84" spans="1:19" s="158" customFormat="1" ht="20.100000000000001" customHeight="1">
      <c r="A84" s="180">
        <v>83</v>
      </c>
      <c r="B84" s="168"/>
      <c r="C84" s="144"/>
      <c r="D84" s="144"/>
      <c r="E84" s="187"/>
      <c r="F84" s="146"/>
      <c r="G84" s="147">
        <f t="shared" si="12"/>
        <v>0</v>
      </c>
      <c r="H84" s="147" t="b">
        <f t="shared" si="13"/>
        <v>0</v>
      </c>
      <c r="I84" s="161">
        <f t="shared" si="16"/>
        <v>0</v>
      </c>
      <c r="J84" s="162"/>
      <c r="K84" s="147">
        <f t="shared" si="14"/>
        <v>0</v>
      </c>
      <c r="L84" s="147" t="b">
        <f t="shared" si="20"/>
        <v>0</v>
      </c>
      <c r="M84" s="161">
        <f t="shared" si="17"/>
        <v>0</v>
      </c>
      <c r="N84" s="162"/>
      <c r="O84" s="147">
        <f t="shared" si="22"/>
        <v>0</v>
      </c>
      <c r="P84" s="147" t="b">
        <f t="shared" si="21"/>
        <v>0</v>
      </c>
      <c r="Q84" s="161">
        <f t="shared" si="18"/>
        <v>0</v>
      </c>
      <c r="R84" s="163">
        <f t="shared" si="15"/>
        <v>0</v>
      </c>
      <c r="S84" s="157">
        <f t="shared" si="19"/>
        <v>1</v>
      </c>
    </row>
    <row r="85" spans="1:19" s="158" customFormat="1" ht="20.100000000000001" customHeight="1">
      <c r="A85" s="180">
        <v>84</v>
      </c>
      <c r="B85" s="168"/>
      <c r="C85" s="144"/>
      <c r="D85" s="144"/>
      <c r="E85" s="187"/>
      <c r="F85" s="146"/>
      <c r="G85" s="147">
        <f t="shared" si="12"/>
        <v>0</v>
      </c>
      <c r="H85" s="147" t="b">
        <f t="shared" si="13"/>
        <v>0</v>
      </c>
      <c r="I85" s="161">
        <f t="shared" si="16"/>
        <v>0</v>
      </c>
      <c r="J85" s="162"/>
      <c r="K85" s="147">
        <f t="shared" si="14"/>
        <v>0</v>
      </c>
      <c r="L85" s="147" t="b">
        <f t="shared" si="20"/>
        <v>0</v>
      </c>
      <c r="M85" s="161">
        <f t="shared" si="17"/>
        <v>0</v>
      </c>
      <c r="N85" s="162"/>
      <c r="O85" s="147">
        <f t="shared" si="22"/>
        <v>0</v>
      </c>
      <c r="P85" s="147" t="b">
        <f t="shared" si="21"/>
        <v>0</v>
      </c>
      <c r="Q85" s="161">
        <f t="shared" si="18"/>
        <v>0</v>
      </c>
      <c r="R85" s="163">
        <f t="shared" si="15"/>
        <v>0</v>
      </c>
      <c r="S85" s="157">
        <f t="shared" si="19"/>
        <v>1</v>
      </c>
    </row>
    <row r="86" spans="1:19" s="158" customFormat="1" ht="20.100000000000001" customHeight="1">
      <c r="A86" s="180">
        <v>85</v>
      </c>
      <c r="B86" s="168"/>
      <c r="C86" s="144"/>
      <c r="D86" s="144"/>
      <c r="E86" s="187"/>
      <c r="F86" s="146"/>
      <c r="G86" s="147">
        <f t="shared" si="12"/>
        <v>0</v>
      </c>
      <c r="H86" s="147" t="b">
        <f t="shared" si="13"/>
        <v>0</v>
      </c>
      <c r="I86" s="161">
        <f t="shared" si="16"/>
        <v>0</v>
      </c>
      <c r="J86" s="162"/>
      <c r="K86" s="147">
        <f t="shared" si="14"/>
        <v>0</v>
      </c>
      <c r="L86" s="147" t="b">
        <f t="shared" si="20"/>
        <v>0</v>
      </c>
      <c r="M86" s="161">
        <f t="shared" si="17"/>
        <v>0</v>
      </c>
      <c r="N86" s="162"/>
      <c r="O86" s="147">
        <f t="shared" si="22"/>
        <v>0</v>
      </c>
      <c r="P86" s="147" t="b">
        <f t="shared" si="21"/>
        <v>0</v>
      </c>
      <c r="Q86" s="161">
        <f t="shared" si="18"/>
        <v>0</v>
      </c>
      <c r="R86" s="163">
        <f t="shared" si="15"/>
        <v>0</v>
      </c>
      <c r="S86" s="157">
        <f t="shared" si="19"/>
        <v>1</v>
      </c>
    </row>
    <row r="87" spans="1:19" s="158" customFormat="1" ht="20.100000000000001" customHeight="1">
      <c r="A87" s="180">
        <v>86</v>
      </c>
      <c r="B87" s="168"/>
      <c r="C87" s="144"/>
      <c r="D87" s="144"/>
      <c r="E87" s="187"/>
      <c r="F87" s="146"/>
      <c r="G87" s="147">
        <f t="shared" si="12"/>
        <v>0</v>
      </c>
      <c r="H87" s="147" t="b">
        <f t="shared" si="13"/>
        <v>0</v>
      </c>
      <c r="I87" s="161">
        <f t="shared" si="16"/>
        <v>0</v>
      </c>
      <c r="J87" s="162"/>
      <c r="K87" s="147">
        <f t="shared" si="14"/>
        <v>0</v>
      </c>
      <c r="L87" s="147" t="b">
        <f t="shared" si="20"/>
        <v>0</v>
      </c>
      <c r="M87" s="161">
        <f t="shared" si="17"/>
        <v>0</v>
      </c>
      <c r="N87" s="162"/>
      <c r="O87" s="147">
        <f t="shared" si="22"/>
        <v>0</v>
      </c>
      <c r="P87" s="147" t="b">
        <f t="shared" si="21"/>
        <v>0</v>
      </c>
      <c r="Q87" s="161">
        <f t="shared" si="18"/>
        <v>0</v>
      </c>
      <c r="R87" s="163">
        <f t="shared" si="15"/>
        <v>0</v>
      </c>
      <c r="S87" s="157">
        <f t="shared" si="19"/>
        <v>1</v>
      </c>
    </row>
    <row r="88" spans="1:19" s="158" customFormat="1" ht="20.100000000000001" customHeight="1">
      <c r="A88" s="180">
        <v>87</v>
      </c>
      <c r="B88" s="168"/>
      <c r="C88" s="144"/>
      <c r="D88" s="144"/>
      <c r="E88" s="187"/>
      <c r="F88" s="146"/>
      <c r="G88" s="147">
        <f t="shared" si="12"/>
        <v>0</v>
      </c>
      <c r="H88" s="147" t="b">
        <f t="shared" si="13"/>
        <v>0</v>
      </c>
      <c r="I88" s="161">
        <f t="shared" si="16"/>
        <v>0</v>
      </c>
      <c r="J88" s="162"/>
      <c r="K88" s="147">
        <f t="shared" si="14"/>
        <v>0</v>
      </c>
      <c r="L88" s="147" t="b">
        <f t="shared" si="20"/>
        <v>0</v>
      </c>
      <c r="M88" s="161">
        <f t="shared" si="17"/>
        <v>0</v>
      </c>
      <c r="N88" s="162"/>
      <c r="O88" s="147">
        <f t="shared" si="22"/>
        <v>0</v>
      </c>
      <c r="P88" s="147" t="b">
        <f t="shared" si="21"/>
        <v>0</v>
      </c>
      <c r="Q88" s="161">
        <f t="shared" si="18"/>
        <v>0</v>
      </c>
      <c r="R88" s="163">
        <f t="shared" si="15"/>
        <v>0</v>
      </c>
      <c r="S88" s="157">
        <f t="shared" si="19"/>
        <v>1</v>
      </c>
    </row>
    <row r="89" spans="1:19" s="158" customFormat="1" ht="20.100000000000001" customHeight="1">
      <c r="A89" s="180">
        <v>88</v>
      </c>
      <c r="B89" s="168"/>
      <c r="C89" s="144"/>
      <c r="D89" s="144"/>
      <c r="E89" s="187"/>
      <c r="F89" s="146"/>
      <c r="G89" s="147">
        <f t="shared" si="12"/>
        <v>0</v>
      </c>
      <c r="H89" s="147" t="b">
        <f t="shared" si="13"/>
        <v>0</v>
      </c>
      <c r="I89" s="161">
        <f t="shared" si="16"/>
        <v>0</v>
      </c>
      <c r="J89" s="162"/>
      <c r="K89" s="147">
        <f t="shared" si="14"/>
        <v>0</v>
      </c>
      <c r="L89" s="147" t="b">
        <f t="shared" si="20"/>
        <v>0</v>
      </c>
      <c r="M89" s="161">
        <f t="shared" si="17"/>
        <v>0</v>
      </c>
      <c r="N89" s="162"/>
      <c r="O89" s="147">
        <f t="shared" si="22"/>
        <v>0</v>
      </c>
      <c r="P89" s="147" t="b">
        <f t="shared" si="21"/>
        <v>0</v>
      </c>
      <c r="Q89" s="161">
        <f t="shared" si="18"/>
        <v>0</v>
      </c>
      <c r="R89" s="163">
        <f t="shared" si="15"/>
        <v>0</v>
      </c>
      <c r="S89" s="157">
        <f t="shared" si="19"/>
        <v>1</v>
      </c>
    </row>
    <row r="90" spans="1:19" s="158" customFormat="1" ht="20.100000000000001" customHeight="1">
      <c r="A90" s="180">
        <v>89</v>
      </c>
      <c r="B90" s="168"/>
      <c r="C90" s="144"/>
      <c r="D90" s="144"/>
      <c r="E90" s="187"/>
      <c r="F90" s="146"/>
      <c r="G90" s="147">
        <f t="shared" si="12"/>
        <v>0</v>
      </c>
      <c r="H90" s="147" t="b">
        <f t="shared" si="13"/>
        <v>0</v>
      </c>
      <c r="I90" s="161">
        <f t="shared" si="16"/>
        <v>0</v>
      </c>
      <c r="J90" s="162"/>
      <c r="K90" s="147">
        <f t="shared" si="14"/>
        <v>0</v>
      </c>
      <c r="L90" s="147" t="b">
        <f t="shared" si="20"/>
        <v>0</v>
      </c>
      <c r="M90" s="161">
        <f t="shared" si="17"/>
        <v>0</v>
      </c>
      <c r="N90" s="162"/>
      <c r="O90" s="147">
        <f t="shared" si="22"/>
        <v>0</v>
      </c>
      <c r="P90" s="147" t="b">
        <f t="shared" si="21"/>
        <v>0</v>
      </c>
      <c r="Q90" s="161">
        <f t="shared" si="18"/>
        <v>0</v>
      </c>
      <c r="R90" s="163">
        <f t="shared" si="15"/>
        <v>0</v>
      </c>
      <c r="S90" s="157">
        <f t="shared" si="19"/>
        <v>1</v>
      </c>
    </row>
    <row r="91" spans="1:19" s="158" customFormat="1" ht="20.100000000000001" customHeight="1">
      <c r="A91" s="180">
        <v>90</v>
      </c>
      <c r="B91" s="168"/>
      <c r="C91" s="144"/>
      <c r="D91" s="144"/>
      <c r="E91" s="187"/>
      <c r="F91" s="146"/>
      <c r="G91" s="147">
        <f t="shared" si="12"/>
        <v>0</v>
      </c>
      <c r="H91" s="147" t="b">
        <f t="shared" si="13"/>
        <v>0</v>
      </c>
      <c r="I91" s="161">
        <f t="shared" si="16"/>
        <v>0</v>
      </c>
      <c r="J91" s="162"/>
      <c r="K91" s="147">
        <f t="shared" si="14"/>
        <v>0</v>
      </c>
      <c r="L91" s="147" t="b">
        <f t="shared" si="20"/>
        <v>0</v>
      </c>
      <c r="M91" s="161">
        <f t="shared" si="17"/>
        <v>0</v>
      </c>
      <c r="N91" s="162"/>
      <c r="O91" s="147">
        <f t="shared" si="22"/>
        <v>0</v>
      </c>
      <c r="P91" s="147" t="b">
        <f t="shared" si="21"/>
        <v>0</v>
      </c>
      <c r="Q91" s="161">
        <f t="shared" si="18"/>
        <v>0</v>
      </c>
      <c r="R91" s="163">
        <f t="shared" si="15"/>
        <v>0</v>
      </c>
      <c r="S91" s="157">
        <f t="shared" si="19"/>
        <v>1</v>
      </c>
    </row>
    <row r="92" spans="1:19" s="158" customFormat="1" ht="20.100000000000001" customHeight="1">
      <c r="A92" s="180">
        <v>91</v>
      </c>
      <c r="B92" s="168"/>
      <c r="C92" s="144"/>
      <c r="D92" s="144"/>
      <c r="E92" s="187"/>
      <c r="F92" s="146"/>
      <c r="G92" s="147">
        <f t="shared" si="12"/>
        <v>0</v>
      </c>
      <c r="H92" s="147" t="b">
        <f t="shared" si="13"/>
        <v>0</v>
      </c>
      <c r="I92" s="161">
        <f t="shared" si="16"/>
        <v>0</v>
      </c>
      <c r="J92" s="162"/>
      <c r="K92" s="147">
        <f t="shared" si="14"/>
        <v>0</v>
      </c>
      <c r="L92" s="147" t="b">
        <f t="shared" si="20"/>
        <v>0</v>
      </c>
      <c r="M92" s="161">
        <f t="shared" si="17"/>
        <v>0</v>
      </c>
      <c r="N92" s="162"/>
      <c r="O92" s="147">
        <f t="shared" si="22"/>
        <v>0</v>
      </c>
      <c r="P92" s="147" t="b">
        <f t="shared" si="21"/>
        <v>0</v>
      </c>
      <c r="Q92" s="161">
        <f t="shared" si="18"/>
        <v>0</v>
      </c>
      <c r="R92" s="163">
        <f t="shared" si="15"/>
        <v>0</v>
      </c>
      <c r="S92" s="157">
        <f t="shared" si="19"/>
        <v>1</v>
      </c>
    </row>
    <row r="93" spans="1:19" s="158" customFormat="1" ht="20.100000000000001" customHeight="1">
      <c r="A93" s="180">
        <v>92</v>
      </c>
      <c r="B93" s="168"/>
      <c r="C93" s="144"/>
      <c r="D93" s="144"/>
      <c r="E93" s="187"/>
      <c r="F93" s="146"/>
      <c r="G93" s="147">
        <f t="shared" si="12"/>
        <v>0</v>
      </c>
      <c r="H93" s="147" t="b">
        <f t="shared" si="13"/>
        <v>0</v>
      </c>
      <c r="I93" s="161">
        <f t="shared" si="16"/>
        <v>0</v>
      </c>
      <c r="J93" s="162"/>
      <c r="K93" s="147">
        <f t="shared" si="14"/>
        <v>0</v>
      </c>
      <c r="L93" s="147" t="b">
        <f t="shared" si="20"/>
        <v>0</v>
      </c>
      <c r="M93" s="161">
        <f t="shared" si="17"/>
        <v>0</v>
      </c>
      <c r="N93" s="162"/>
      <c r="O93" s="147">
        <f t="shared" si="22"/>
        <v>0</v>
      </c>
      <c r="P93" s="147" t="b">
        <f t="shared" si="21"/>
        <v>0</v>
      </c>
      <c r="Q93" s="161">
        <f t="shared" si="18"/>
        <v>0</v>
      </c>
      <c r="R93" s="163">
        <f t="shared" si="15"/>
        <v>0</v>
      </c>
      <c r="S93" s="157">
        <f t="shared" si="19"/>
        <v>1</v>
      </c>
    </row>
    <row r="94" spans="1:19" s="158" customFormat="1" ht="20.100000000000001" customHeight="1">
      <c r="A94" s="180">
        <v>93</v>
      </c>
      <c r="B94" s="168"/>
      <c r="C94" s="144"/>
      <c r="D94" s="144"/>
      <c r="E94" s="187"/>
      <c r="F94" s="146"/>
      <c r="G94" s="147">
        <f t="shared" si="12"/>
        <v>0</v>
      </c>
      <c r="H94" s="147" t="b">
        <f t="shared" si="13"/>
        <v>0</v>
      </c>
      <c r="I94" s="161">
        <f t="shared" si="16"/>
        <v>0</v>
      </c>
      <c r="J94" s="162"/>
      <c r="K94" s="147">
        <f t="shared" si="14"/>
        <v>0</v>
      </c>
      <c r="L94" s="147" t="b">
        <f t="shared" si="20"/>
        <v>0</v>
      </c>
      <c r="M94" s="161">
        <f t="shared" si="17"/>
        <v>0</v>
      </c>
      <c r="N94" s="162"/>
      <c r="O94" s="147">
        <f t="shared" si="22"/>
        <v>0</v>
      </c>
      <c r="P94" s="147" t="b">
        <f t="shared" si="21"/>
        <v>0</v>
      </c>
      <c r="Q94" s="161">
        <f t="shared" si="18"/>
        <v>0</v>
      </c>
      <c r="R94" s="163">
        <f t="shared" si="15"/>
        <v>0</v>
      </c>
      <c r="S94" s="157">
        <f t="shared" si="19"/>
        <v>1</v>
      </c>
    </row>
    <row r="95" spans="1:19" s="158" customFormat="1" ht="20.100000000000001" customHeight="1">
      <c r="A95" s="180">
        <v>94</v>
      </c>
      <c r="B95" s="168"/>
      <c r="C95" s="144"/>
      <c r="D95" s="144"/>
      <c r="E95" s="187"/>
      <c r="F95" s="146"/>
      <c r="G95" s="147">
        <f t="shared" si="12"/>
        <v>0</v>
      </c>
      <c r="H95" s="147" t="b">
        <f t="shared" si="13"/>
        <v>0</v>
      </c>
      <c r="I95" s="161">
        <f t="shared" si="16"/>
        <v>0</v>
      </c>
      <c r="J95" s="162"/>
      <c r="K95" s="147">
        <f t="shared" si="14"/>
        <v>0</v>
      </c>
      <c r="L95" s="147" t="b">
        <f t="shared" si="20"/>
        <v>0</v>
      </c>
      <c r="M95" s="161">
        <f t="shared" si="17"/>
        <v>0</v>
      </c>
      <c r="N95" s="162"/>
      <c r="O95" s="147">
        <f t="shared" si="22"/>
        <v>0</v>
      </c>
      <c r="P95" s="147" t="b">
        <f t="shared" si="21"/>
        <v>0</v>
      </c>
      <c r="Q95" s="161">
        <f t="shared" si="18"/>
        <v>0</v>
      </c>
      <c r="R95" s="163">
        <f t="shared" si="15"/>
        <v>0</v>
      </c>
      <c r="S95" s="157">
        <f t="shared" si="19"/>
        <v>1</v>
      </c>
    </row>
    <row r="96" spans="1:19" ht="20.100000000000001" customHeight="1">
      <c r="A96" s="14">
        <v>95</v>
      </c>
      <c r="B96" s="23"/>
      <c r="C96" s="24"/>
      <c r="D96" s="24"/>
      <c r="E96" s="73"/>
      <c r="F96" s="33"/>
      <c r="G96" s="34">
        <f t="shared" si="12"/>
        <v>0</v>
      </c>
      <c r="H96" s="34" t="b">
        <f t="shared" si="13"/>
        <v>0</v>
      </c>
      <c r="I96" s="45">
        <f t="shared" si="16"/>
        <v>0</v>
      </c>
      <c r="J96" s="46"/>
      <c r="K96" s="34">
        <f t="shared" si="14"/>
        <v>0</v>
      </c>
      <c r="L96" s="34" t="b">
        <f t="shared" si="20"/>
        <v>0</v>
      </c>
      <c r="M96" s="45">
        <f t="shared" si="17"/>
        <v>0</v>
      </c>
      <c r="N96" s="46"/>
      <c r="O96" s="34">
        <f t="shared" si="22"/>
        <v>0</v>
      </c>
      <c r="P96" s="34" t="b">
        <f t="shared" si="21"/>
        <v>0</v>
      </c>
      <c r="Q96" s="45">
        <f t="shared" si="18"/>
        <v>0</v>
      </c>
      <c r="R96" s="56">
        <f t="shared" si="15"/>
        <v>0</v>
      </c>
      <c r="S96" s="57">
        <f t="shared" si="19"/>
        <v>1</v>
      </c>
    </row>
    <row r="97" spans="1:19" ht="20.100000000000001" customHeight="1">
      <c r="A97" s="14">
        <v>96</v>
      </c>
      <c r="B97" s="23"/>
      <c r="C97" s="24"/>
      <c r="D97" s="24"/>
      <c r="E97" s="73"/>
      <c r="F97" s="33"/>
      <c r="G97" s="34">
        <f t="shared" si="12"/>
        <v>0</v>
      </c>
      <c r="H97" s="34" t="b">
        <f t="shared" si="13"/>
        <v>0</v>
      </c>
      <c r="I97" s="45">
        <f t="shared" si="16"/>
        <v>0</v>
      </c>
      <c r="J97" s="46"/>
      <c r="K97" s="34">
        <f t="shared" si="14"/>
        <v>0</v>
      </c>
      <c r="L97" s="34" t="b">
        <f t="shared" si="20"/>
        <v>0</v>
      </c>
      <c r="M97" s="45">
        <f t="shared" si="17"/>
        <v>0</v>
      </c>
      <c r="N97" s="46"/>
      <c r="O97" s="34">
        <f t="shared" si="22"/>
        <v>0</v>
      </c>
      <c r="P97" s="34" t="b">
        <f t="shared" si="21"/>
        <v>0</v>
      </c>
      <c r="Q97" s="45">
        <f t="shared" si="18"/>
        <v>0</v>
      </c>
      <c r="R97" s="56">
        <f t="shared" si="15"/>
        <v>0</v>
      </c>
      <c r="S97" s="57">
        <f t="shared" si="19"/>
        <v>1</v>
      </c>
    </row>
    <row r="98" spans="1:19" ht="20.100000000000001" customHeight="1">
      <c r="A98" s="14">
        <v>97</v>
      </c>
      <c r="B98" s="23"/>
      <c r="C98" s="24"/>
      <c r="D98" s="24"/>
      <c r="E98" s="73"/>
      <c r="F98" s="33"/>
      <c r="G98" s="34">
        <f t="shared" si="12"/>
        <v>0</v>
      </c>
      <c r="H98" s="34" t="b">
        <f t="shared" si="13"/>
        <v>0</v>
      </c>
      <c r="I98" s="45">
        <f t="shared" si="16"/>
        <v>0</v>
      </c>
      <c r="J98" s="46"/>
      <c r="K98" s="34">
        <f t="shared" si="14"/>
        <v>0</v>
      </c>
      <c r="L98" s="34" t="b">
        <f t="shared" si="20"/>
        <v>0</v>
      </c>
      <c r="M98" s="45">
        <f t="shared" si="17"/>
        <v>0</v>
      </c>
      <c r="N98" s="46"/>
      <c r="O98" s="34">
        <f t="shared" si="22"/>
        <v>0</v>
      </c>
      <c r="P98" s="34" t="b">
        <f t="shared" si="21"/>
        <v>0</v>
      </c>
      <c r="Q98" s="45">
        <f t="shared" si="18"/>
        <v>0</v>
      </c>
      <c r="R98" s="56">
        <f t="shared" si="15"/>
        <v>0</v>
      </c>
      <c r="S98" s="57">
        <f t="shared" si="19"/>
        <v>1</v>
      </c>
    </row>
    <row r="99" spans="1:19" ht="20.100000000000001" customHeight="1">
      <c r="A99" s="14">
        <v>98</v>
      </c>
      <c r="B99" s="23"/>
      <c r="C99" s="24"/>
      <c r="D99" s="24"/>
      <c r="E99" s="73"/>
      <c r="F99" s="33"/>
      <c r="G99" s="34">
        <f t="shared" si="12"/>
        <v>0</v>
      </c>
      <c r="H99" s="34" t="b">
        <f t="shared" si="13"/>
        <v>0</v>
      </c>
      <c r="I99" s="45">
        <f t="shared" si="16"/>
        <v>0</v>
      </c>
      <c r="J99" s="46"/>
      <c r="K99" s="34">
        <f t="shared" si="14"/>
        <v>0</v>
      </c>
      <c r="L99" s="34" t="b">
        <f t="shared" si="20"/>
        <v>0</v>
      </c>
      <c r="M99" s="45">
        <f t="shared" si="17"/>
        <v>0</v>
      </c>
      <c r="N99" s="46"/>
      <c r="O99" s="34">
        <f t="shared" si="22"/>
        <v>0</v>
      </c>
      <c r="P99" s="34" t="b">
        <f t="shared" si="21"/>
        <v>0</v>
      </c>
      <c r="Q99" s="45">
        <f t="shared" si="18"/>
        <v>0</v>
      </c>
      <c r="R99" s="56">
        <f t="shared" si="15"/>
        <v>0</v>
      </c>
      <c r="S99" s="57">
        <f t="shared" si="19"/>
        <v>1</v>
      </c>
    </row>
    <row r="100" spans="1:19" ht="20.100000000000001" customHeight="1">
      <c r="A100" s="14">
        <v>99</v>
      </c>
      <c r="B100" s="23"/>
      <c r="C100" s="24"/>
      <c r="D100" s="24"/>
      <c r="E100" s="73"/>
      <c r="F100" s="33"/>
      <c r="G100" s="34">
        <f t="shared" si="12"/>
        <v>0</v>
      </c>
      <c r="H100" s="34" t="b">
        <f t="shared" si="13"/>
        <v>0</v>
      </c>
      <c r="I100" s="45">
        <f t="shared" si="16"/>
        <v>0</v>
      </c>
      <c r="J100" s="46"/>
      <c r="K100" s="34">
        <f t="shared" si="14"/>
        <v>0</v>
      </c>
      <c r="L100" s="34" t="b">
        <f t="shared" si="20"/>
        <v>0</v>
      </c>
      <c r="M100" s="45">
        <f t="shared" si="17"/>
        <v>0</v>
      </c>
      <c r="N100" s="46"/>
      <c r="O100" s="34">
        <f t="shared" si="22"/>
        <v>0</v>
      </c>
      <c r="P100" s="34" t="b">
        <f t="shared" si="21"/>
        <v>0</v>
      </c>
      <c r="Q100" s="45">
        <f t="shared" si="18"/>
        <v>0</v>
      </c>
      <c r="R100" s="56">
        <f t="shared" si="15"/>
        <v>0</v>
      </c>
      <c r="S100" s="57">
        <f t="shared" si="19"/>
        <v>1</v>
      </c>
    </row>
    <row r="101" spans="1:19" ht="20.100000000000001" customHeight="1">
      <c r="A101" s="58">
        <v>100</v>
      </c>
      <c r="B101" s="59"/>
      <c r="C101" s="60"/>
      <c r="D101" s="60"/>
      <c r="E101" s="76"/>
      <c r="F101" s="62"/>
      <c r="G101" s="63">
        <f t="shared" si="12"/>
        <v>0</v>
      </c>
      <c r="H101" s="63" t="b">
        <f t="shared" si="13"/>
        <v>0</v>
      </c>
      <c r="I101" s="64">
        <f t="shared" si="16"/>
        <v>0</v>
      </c>
      <c r="J101" s="65"/>
      <c r="K101" s="63">
        <f t="shared" si="14"/>
        <v>0</v>
      </c>
      <c r="L101" s="63" t="b">
        <f t="shared" si="20"/>
        <v>0</v>
      </c>
      <c r="M101" s="64">
        <f t="shared" si="17"/>
        <v>0</v>
      </c>
      <c r="N101" s="65"/>
      <c r="O101" s="63">
        <f t="shared" si="22"/>
        <v>0</v>
      </c>
      <c r="P101" s="63" t="b">
        <f t="shared" si="21"/>
        <v>0</v>
      </c>
      <c r="Q101" s="64">
        <f t="shared" si="18"/>
        <v>0</v>
      </c>
      <c r="R101" s="66">
        <f t="shared" si="15"/>
        <v>0</v>
      </c>
      <c r="S101" s="67">
        <f t="shared" si="19"/>
        <v>1</v>
      </c>
    </row>
  </sheetData>
  <sheetProtection algorithmName="SHA-512" hashValue="qCIwEEABgNoru/xmDApgsAlD+l9Gv3lXdixxN9pH+2+VhIw0Al36kxmWq1GR5WibZSItwRDwF8KzpDDrumv+gg==" saltValue="idrrx2DSR/kFx8OkpNp6Yw==" spinCount="100000" sheet="1" objects="1" scenarios="1"/>
  <conditionalFormatting sqref="B2:B14">
    <cfRule type="containsText" dxfId="32" priority="3" operator="containsText" text="07A">
      <formula>NOT(ISERROR(SEARCH("07A",B2)))</formula>
    </cfRule>
  </conditionalFormatting>
  <conditionalFormatting sqref="B2:B101">
    <cfRule type="containsText" dxfId="31" priority="5" operator="containsText" text="07D">
      <formula>NOT(ISERROR(SEARCH("07D",B2)))</formula>
    </cfRule>
    <cfRule type="containsText" dxfId="30" priority="6" operator="containsText" text="07C">
      <formula>NOT(ISERROR(SEARCH("07C",B2)))</formula>
    </cfRule>
    <cfRule type="containsText" dxfId="29" priority="7" operator="containsText" text="07B">
      <formula>NOT(ISERROR(SEARCH("07B",B2)))</formula>
    </cfRule>
    <cfRule type="containsText" dxfId="28" priority="8" operator="containsText" text="07A">
      <formula>NOT(ISERROR(SEARCH("07A",B2)))</formula>
    </cfRule>
  </conditionalFormatting>
  <conditionalFormatting sqref="I2:I101">
    <cfRule type="cellIs" dxfId="27" priority="11" operator="greaterThan">
      <formula>0</formula>
    </cfRule>
    <cfRule type="cellIs" priority="12" operator="greaterThan">
      <formula>0</formula>
    </cfRule>
  </conditionalFormatting>
  <conditionalFormatting sqref="M2:M101">
    <cfRule type="cellIs" dxfId="26" priority="10" operator="greaterThan">
      <formula>0</formula>
    </cfRule>
  </conditionalFormatting>
  <conditionalFormatting sqref="Q2:Q101">
    <cfRule type="cellIs" dxfId="25" priority="9" operator="greaterThan">
      <formula>0</formula>
    </cfRule>
  </conditionalFormatting>
  <conditionalFormatting sqref="R2:R101">
    <cfRule type="cellIs" dxfId="24" priority="16" operator="greaterThan">
      <formula>2500</formula>
    </cfRule>
  </conditionalFormatting>
  <conditionalFormatting sqref="S2:S101">
    <cfRule type="cellIs" dxfId="23" priority="14" operator="between">
      <formula>4</formula>
      <formula>10</formula>
    </cfRule>
    <cfRule type="cellIs" dxfId="22" priority="15" operator="lessThan">
      <formula>4</formula>
    </cfRule>
  </conditionalFormatting>
  <printOptions horizontalCentered="1"/>
  <pageMargins left="0.51181102362204722" right="0.51181102362204722" top="0.59055118110236227" bottom="0.39370078740157483" header="0.31496062992125984" footer="0.31496062992125984"/>
  <pageSetup paperSize="9" orientation="landscape" r:id="rId1"/>
  <headerFooter>
    <oddHeader>&amp;C&amp;A&amp;RSAFE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01"/>
  <sheetViews>
    <sheetView showGridLines="0" topLeftCell="B1" zoomScale="136" zoomScaleNormal="136" workbookViewId="0">
      <pane ySplit="1" topLeftCell="A2" activePane="bottomLeft" state="frozen"/>
      <selection pane="bottomLeft" activeCell="D7" sqref="D7"/>
    </sheetView>
  </sheetViews>
  <sheetFormatPr baseColWidth="10" defaultColWidth="11.42578125" defaultRowHeight="15"/>
  <cols>
    <col min="1" max="1" width="4.7109375" style="6" customWidth="1"/>
    <col min="2" max="2" width="4.42578125" style="3" customWidth="1"/>
    <col min="3" max="3" width="17.85546875" style="4" customWidth="1"/>
    <col min="4" max="4" width="18" style="4" customWidth="1"/>
    <col min="5" max="5" width="12.85546875" style="1" customWidth="1"/>
    <col min="6" max="6" width="7.140625" style="5" customWidth="1"/>
    <col min="7" max="7" width="5.7109375" style="1" customWidth="1"/>
    <col min="8" max="9" width="4.28515625" style="1" customWidth="1"/>
    <col min="10" max="10" width="6.7109375" style="5" customWidth="1"/>
    <col min="11" max="11" width="5.7109375" style="1" customWidth="1"/>
    <col min="12" max="13" width="4.28515625" style="1" customWidth="1"/>
    <col min="14" max="14" width="6.5703125" style="5" customWidth="1"/>
    <col min="15" max="15" width="5.7109375" style="1" customWidth="1"/>
    <col min="16" max="16" width="4.28515625" style="1" customWidth="1"/>
    <col min="17" max="17" width="4.42578125" style="1" customWidth="1"/>
    <col min="18" max="18" width="7.7109375" style="1" customWidth="1"/>
    <col min="19" max="19" width="6.85546875" style="3" customWidth="1"/>
    <col min="20" max="16384" width="11.42578125" style="6"/>
  </cols>
  <sheetData>
    <row r="1" spans="1:19" s="1" customFormat="1" ht="26.25" customHeight="1">
      <c r="A1" s="7" t="s">
        <v>0</v>
      </c>
      <c r="B1" s="8" t="s">
        <v>1</v>
      </c>
      <c r="C1" s="9" t="s">
        <v>2</v>
      </c>
      <c r="D1" s="9" t="s">
        <v>3</v>
      </c>
      <c r="E1" s="70" t="s">
        <v>4</v>
      </c>
      <c r="F1" s="26" t="s">
        <v>5</v>
      </c>
      <c r="G1" s="27" t="s">
        <v>6</v>
      </c>
      <c r="H1" s="28" t="s">
        <v>7</v>
      </c>
      <c r="I1" s="39" t="s">
        <v>8</v>
      </c>
      <c r="J1" s="40" t="s">
        <v>30</v>
      </c>
      <c r="K1" s="41" t="s">
        <v>31</v>
      </c>
      <c r="L1" s="42" t="s">
        <v>7</v>
      </c>
      <c r="M1" s="47" t="s">
        <v>8</v>
      </c>
      <c r="N1" s="48" t="s">
        <v>32</v>
      </c>
      <c r="O1" s="49" t="s">
        <v>33</v>
      </c>
      <c r="P1" s="50" t="s">
        <v>7</v>
      </c>
      <c r="Q1" s="74" t="s">
        <v>8</v>
      </c>
      <c r="R1" s="52" t="s">
        <v>13</v>
      </c>
      <c r="S1" s="53" t="s">
        <v>14</v>
      </c>
    </row>
    <row r="2" spans="1:19" ht="20.100000000000001" customHeight="1">
      <c r="A2" s="68">
        <v>1</v>
      </c>
      <c r="B2" s="11" t="s">
        <v>34</v>
      </c>
      <c r="C2" s="12"/>
      <c r="D2" s="13"/>
      <c r="E2" s="71"/>
      <c r="F2" s="30"/>
      <c r="G2" s="31">
        <f t="shared" ref="G2:G65" si="0">IF(F2=0,0,(ROUNDDOWN(((SQRT(F2)-1.15028)/0.00219),0)))</f>
        <v>0</v>
      </c>
      <c r="H2" s="31" t="b">
        <f t="shared" ref="H2:H65" si="1">IF(G2&gt;0,RANK(G2,$G$2:$G$101,0))</f>
        <v>0</v>
      </c>
      <c r="I2" s="43">
        <f>IF(F2=(0),0,IF(F2&gt;=(4.3),1,IF(F2&gt;=(4.03),2,IF(F2&gt;=(3.57),3,IF(F2&gt;=(3.25),4,IF(F2&gt;=(2.8),5,IF(F2&lt;(2.8),6,)))))))</f>
        <v>0</v>
      </c>
      <c r="J2" s="44"/>
      <c r="K2" s="31">
        <f>IF(J2=0,0,(ROUNDDOWN((PRODUCT(100/(J2+0.24)-4.341)/0.00676),0)))</f>
        <v>0</v>
      </c>
      <c r="L2" s="31" t="b">
        <f>IF(K2&gt;0,RANK(K2,$K$2:$K$101,0))</f>
        <v>0</v>
      </c>
      <c r="M2" s="43">
        <f>IF(J2=(0),0,IF(J2&lt;=(13.8),1,IF(J2&lt;=(14.4),2,IF(J2&lt;=(15.4),3,IF(J2&lt;=(16.9),4,IF(J2&lt;=(18.9),5,IF(J2&gt;=(18.9),6,)))))))</f>
        <v>0</v>
      </c>
      <c r="N2" s="44"/>
      <c r="O2" s="34">
        <f t="shared" ref="O2:O5" si="2">IF(N2=0,0,(ROUNDDOWN(((SQRT(N2)-1.425)/0.0037),0)))</f>
        <v>0</v>
      </c>
      <c r="P2" s="31" t="b">
        <f>IF(O2&gt;0,RANK(O2,$O$2:$O$101,0))</f>
        <v>0</v>
      </c>
      <c r="Q2" s="43">
        <f>IF(N2=(0),0,IF(N2&gt;=(9),1,IF(N2&gt;=(8.5),2,IF(N2&gt;=(7.9),3,IF(N2&gt;=(7),4,IF(N2&gt;=(5.4),5,IF(N2&lt;(5.4),6,)))))))</f>
        <v>0</v>
      </c>
      <c r="R2" s="54">
        <f t="shared" ref="R2:R65" si="3">K2+G2+O2</f>
        <v>0</v>
      </c>
      <c r="S2" s="55">
        <f>RANK(R2,$R$2:$R$100)</f>
        <v>1</v>
      </c>
    </row>
    <row r="3" spans="1:19" ht="20.100000000000001" customHeight="1">
      <c r="A3" s="69">
        <v>2</v>
      </c>
      <c r="B3" s="15" t="s">
        <v>34</v>
      </c>
      <c r="C3" s="16"/>
      <c r="D3" s="17"/>
      <c r="E3" s="71"/>
      <c r="F3" s="33"/>
      <c r="G3" s="34">
        <f t="shared" si="0"/>
        <v>0</v>
      </c>
      <c r="H3" s="34" t="b">
        <f t="shared" si="1"/>
        <v>0</v>
      </c>
      <c r="I3" s="45">
        <f t="shared" ref="I3:I66" si="4">IF(F3=(0),0,IF(F3&gt;=(4.3),1,IF(F3&gt;=(4.03),2,IF(F3&gt;=(3.57),3,IF(F3&gt;=(3.25),4,IF(F3&gt;=(2.8),5,IF(F3&lt;(2.8),6,)))))))</f>
        <v>0</v>
      </c>
      <c r="J3" s="46"/>
      <c r="K3" s="34">
        <f t="shared" ref="K3:K66" si="5">IF(J3=0,0,(ROUNDDOWN((PRODUCT(100/(J3+0.24)-4.341)/0.00676),0)))</f>
        <v>0</v>
      </c>
      <c r="L3" s="34" t="b">
        <f>IF(K3&gt;0,RANK(K3,$K$2:$K$101,0))</f>
        <v>0</v>
      </c>
      <c r="M3" s="45">
        <f t="shared" ref="M3:M66" si="6">IF(J3=(0),0,IF(J3&lt;=(13.8),1,IF(J3&lt;=(14.4),2,IF(J3&lt;=(15.4),3,IF(J3&lt;=(16.9),4,IF(J3&lt;=(18.9),5,IF(J3&gt;=(18.9),6,)))))))</f>
        <v>0</v>
      </c>
      <c r="N3" s="46"/>
      <c r="O3" s="34">
        <f t="shared" si="2"/>
        <v>0</v>
      </c>
      <c r="P3" s="34" t="b">
        <f>IF(O3&gt;0,RANK(O3,$O$2:$O$101,0))</f>
        <v>0</v>
      </c>
      <c r="Q3" s="45">
        <f t="shared" ref="Q3:Q66" si="7">IF(N3=(0),0,IF(N3&gt;=(9),1,IF(N3&gt;=(8.5),2,IF(N3&gt;=(7.9),3,IF(N3&gt;=(7),4,IF(N3&gt;=(5.4),5,IF(N3&lt;(5.4),6,)))))))</f>
        <v>0</v>
      </c>
      <c r="R3" s="56">
        <f t="shared" si="3"/>
        <v>0</v>
      </c>
      <c r="S3" s="57">
        <f t="shared" ref="S3:S66" si="8">RANK(R3,$R$2:$R$100)</f>
        <v>1</v>
      </c>
    </row>
    <row r="4" spans="1:19" s="158" customFormat="1" ht="20.100000000000001" customHeight="1">
      <c r="A4" s="188">
        <v>3</v>
      </c>
      <c r="B4" s="181" t="s">
        <v>34</v>
      </c>
      <c r="C4" s="189"/>
      <c r="D4" s="190"/>
      <c r="E4" s="173"/>
      <c r="F4" s="146"/>
      <c r="G4" s="147">
        <f t="shared" si="0"/>
        <v>0</v>
      </c>
      <c r="H4" s="147" t="b">
        <f t="shared" si="1"/>
        <v>0</v>
      </c>
      <c r="I4" s="161">
        <f t="shared" si="4"/>
        <v>0</v>
      </c>
      <c r="J4" s="162"/>
      <c r="K4" s="147">
        <f t="shared" si="5"/>
        <v>0</v>
      </c>
      <c r="L4" s="147" t="b">
        <f t="shared" ref="L4:L67" si="9">IF(K4&gt;0,RANK(K4,$K$2:$K$101,0))</f>
        <v>0</v>
      </c>
      <c r="M4" s="161">
        <f t="shared" si="6"/>
        <v>0</v>
      </c>
      <c r="N4" s="162"/>
      <c r="O4" s="147">
        <f t="shared" si="2"/>
        <v>0</v>
      </c>
      <c r="P4" s="147" t="b">
        <f t="shared" ref="P4:P67" si="10">IF(O4&gt;0,RANK(O4,$O$2:$O$101,0))</f>
        <v>0</v>
      </c>
      <c r="Q4" s="161">
        <f t="shared" si="7"/>
        <v>0</v>
      </c>
      <c r="R4" s="163">
        <f t="shared" si="3"/>
        <v>0</v>
      </c>
      <c r="S4" s="157">
        <f t="shared" si="8"/>
        <v>1</v>
      </c>
    </row>
    <row r="5" spans="1:19" s="158" customFormat="1" ht="20.100000000000001" customHeight="1">
      <c r="A5" s="188">
        <v>4</v>
      </c>
      <c r="B5" s="181" t="s">
        <v>34</v>
      </c>
      <c r="C5" s="191"/>
      <c r="D5" s="190"/>
      <c r="E5" s="192"/>
      <c r="F5" s="146"/>
      <c r="G5" s="147">
        <f t="shared" si="0"/>
        <v>0</v>
      </c>
      <c r="H5" s="147" t="b">
        <f t="shared" si="1"/>
        <v>0</v>
      </c>
      <c r="I5" s="161">
        <f t="shared" si="4"/>
        <v>0</v>
      </c>
      <c r="J5" s="162"/>
      <c r="K5" s="147">
        <f t="shared" si="5"/>
        <v>0</v>
      </c>
      <c r="L5" s="147" t="b">
        <f t="shared" si="9"/>
        <v>0</v>
      </c>
      <c r="M5" s="161">
        <f t="shared" si="6"/>
        <v>0</v>
      </c>
      <c r="N5" s="162"/>
      <c r="O5" s="147">
        <f t="shared" si="2"/>
        <v>0</v>
      </c>
      <c r="P5" s="147" t="b">
        <f t="shared" si="10"/>
        <v>0</v>
      </c>
      <c r="Q5" s="161">
        <f t="shared" si="7"/>
        <v>0</v>
      </c>
      <c r="R5" s="163">
        <f t="shared" si="3"/>
        <v>0</v>
      </c>
      <c r="S5" s="157">
        <f t="shared" si="8"/>
        <v>1</v>
      </c>
    </row>
    <row r="6" spans="1:19" s="158" customFormat="1" ht="20.100000000000001" customHeight="1">
      <c r="A6" s="188">
        <v>5</v>
      </c>
      <c r="B6" s="181" t="s">
        <v>34</v>
      </c>
      <c r="C6" s="193"/>
      <c r="D6" s="194"/>
      <c r="E6" s="184"/>
      <c r="F6" s="146"/>
      <c r="G6" s="147">
        <f t="shared" si="0"/>
        <v>0</v>
      </c>
      <c r="H6" s="147" t="b">
        <f t="shared" si="1"/>
        <v>0</v>
      </c>
      <c r="I6" s="161">
        <f t="shared" si="4"/>
        <v>0</v>
      </c>
      <c r="J6" s="162"/>
      <c r="K6" s="147">
        <f t="shared" si="5"/>
        <v>0</v>
      </c>
      <c r="L6" s="147" t="b">
        <f t="shared" si="9"/>
        <v>0</v>
      </c>
      <c r="M6" s="161">
        <f t="shared" si="6"/>
        <v>0</v>
      </c>
      <c r="N6" s="162"/>
      <c r="O6" s="147">
        <f t="shared" ref="O6:O69" si="11">IF(N6=0,0,(ROUNDDOWN(((SQRT(N6)-1.425)/0.0037),0)))</f>
        <v>0</v>
      </c>
      <c r="P6" s="147" t="b">
        <f t="shared" si="10"/>
        <v>0</v>
      </c>
      <c r="Q6" s="161">
        <f t="shared" si="7"/>
        <v>0</v>
      </c>
      <c r="R6" s="163">
        <f t="shared" si="3"/>
        <v>0</v>
      </c>
      <c r="S6" s="157">
        <f t="shared" si="8"/>
        <v>1</v>
      </c>
    </row>
    <row r="7" spans="1:19" s="158" customFormat="1" ht="20.100000000000001" customHeight="1">
      <c r="A7" s="188">
        <v>6</v>
      </c>
      <c r="B7" s="181" t="s">
        <v>34</v>
      </c>
      <c r="C7" s="171"/>
      <c r="D7" s="172"/>
      <c r="E7" s="173"/>
      <c r="F7" s="146"/>
      <c r="G7" s="147">
        <f t="shared" si="0"/>
        <v>0</v>
      </c>
      <c r="H7" s="147" t="b">
        <f t="shared" si="1"/>
        <v>0</v>
      </c>
      <c r="I7" s="161">
        <f t="shared" si="4"/>
        <v>0</v>
      </c>
      <c r="J7" s="162"/>
      <c r="K7" s="147">
        <f t="shared" si="5"/>
        <v>0</v>
      </c>
      <c r="L7" s="147" t="b">
        <f t="shared" si="9"/>
        <v>0</v>
      </c>
      <c r="M7" s="161">
        <f t="shared" si="6"/>
        <v>0</v>
      </c>
      <c r="N7" s="162"/>
      <c r="O7" s="147">
        <f t="shared" si="11"/>
        <v>0</v>
      </c>
      <c r="P7" s="147" t="b">
        <f t="shared" si="10"/>
        <v>0</v>
      </c>
      <c r="Q7" s="161">
        <f t="shared" si="7"/>
        <v>0</v>
      </c>
      <c r="R7" s="163">
        <f t="shared" si="3"/>
        <v>0</v>
      </c>
      <c r="S7" s="157">
        <f t="shared" si="8"/>
        <v>1</v>
      </c>
    </row>
    <row r="8" spans="1:19" s="158" customFormat="1" ht="20.100000000000001" customHeight="1">
      <c r="A8" s="188">
        <v>7</v>
      </c>
      <c r="B8" s="181" t="s">
        <v>34</v>
      </c>
      <c r="C8" s="171"/>
      <c r="D8" s="172"/>
      <c r="E8" s="173"/>
      <c r="F8" s="146"/>
      <c r="G8" s="147">
        <f t="shared" si="0"/>
        <v>0</v>
      </c>
      <c r="H8" s="147" t="b">
        <f t="shared" si="1"/>
        <v>0</v>
      </c>
      <c r="I8" s="161">
        <f t="shared" si="4"/>
        <v>0</v>
      </c>
      <c r="J8" s="162"/>
      <c r="K8" s="147">
        <f t="shared" si="5"/>
        <v>0</v>
      </c>
      <c r="L8" s="147" t="b">
        <f t="shared" si="9"/>
        <v>0</v>
      </c>
      <c r="M8" s="161">
        <f t="shared" si="6"/>
        <v>0</v>
      </c>
      <c r="N8" s="162"/>
      <c r="O8" s="147">
        <f t="shared" si="11"/>
        <v>0</v>
      </c>
      <c r="P8" s="147" t="b">
        <f t="shared" si="10"/>
        <v>0</v>
      </c>
      <c r="Q8" s="161">
        <f t="shared" si="7"/>
        <v>0</v>
      </c>
      <c r="R8" s="163">
        <f t="shared" si="3"/>
        <v>0</v>
      </c>
      <c r="S8" s="157">
        <f t="shared" si="8"/>
        <v>1</v>
      </c>
    </row>
    <row r="9" spans="1:19" s="158" customFormat="1" ht="20.100000000000001" customHeight="1">
      <c r="A9" s="188">
        <v>8</v>
      </c>
      <c r="B9" s="181" t="s">
        <v>34</v>
      </c>
      <c r="C9" s="171"/>
      <c r="D9" s="172"/>
      <c r="E9" s="185"/>
      <c r="F9" s="146"/>
      <c r="G9" s="147">
        <f t="shared" si="0"/>
        <v>0</v>
      </c>
      <c r="H9" s="147" t="b">
        <f t="shared" si="1"/>
        <v>0</v>
      </c>
      <c r="I9" s="161">
        <f t="shared" si="4"/>
        <v>0</v>
      </c>
      <c r="J9" s="162"/>
      <c r="K9" s="147">
        <f t="shared" si="5"/>
        <v>0</v>
      </c>
      <c r="L9" s="147" t="b">
        <f t="shared" si="9"/>
        <v>0</v>
      </c>
      <c r="M9" s="161">
        <f t="shared" si="6"/>
        <v>0</v>
      </c>
      <c r="N9" s="162"/>
      <c r="O9" s="147">
        <f t="shared" si="11"/>
        <v>0</v>
      </c>
      <c r="P9" s="147" t="b">
        <f t="shared" si="10"/>
        <v>0</v>
      </c>
      <c r="Q9" s="161">
        <f t="shared" si="7"/>
        <v>0</v>
      </c>
      <c r="R9" s="163">
        <f t="shared" si="3"/>
        <v>0</v>
      </c>
      <c r="S9" s="157">
        <f t="shared" si="8"/>
        <v>1</v>
      </c>
    </row>
    <row r="10" spans="1:19" s="158" customFormat="1" ht="20.100000000000001" customHeight="1">
      <c r="A10" s="188">
        <v>9</v>
      </c>
      <c r="B10" s="181" t="s">
        <v>34</v>
      </c>
      <c r="C10" s="171"/>
      <c r="D10" s="172"/>
      <c r="E10" s="184"/>
      <c r="F10" s="146"/>
      <c r="G10" s="147">
        <f t="shared" si="0"/>
        <v>0</v>
      </c>
      <c r="H10" s="147" t="b">
        <f t="shared" si="1"/>
        <v>0</v>
      </c>
      <c r="I10" s="161">
        <f t="shared" si="4"/>
        <v>0</v>
      </c>
      <c r="J10" s="162"/>
      <c r="K10" s="147">
        <f t="shared" si="5"/>
        <v>0</v>
      </c>
      <c r="L10" s="147" t="b">
        <f t="shared" si="9"/>
        <v>0</v>
      </c>
      <c r="M10" s="161">
        <f t="shared" si="6"/>
        <v>0</v>
      </c>
      <c r="N10" s="162"/>
      <c r="O10" s="147">
        <f t="shared" si="11"/>
        <v>0</v>
      </c>
      <c r="P10" s="147" t="b">
        <f t="shared" si="10"/>
        <v>0</v>
      </c>
      <c r="Q10" s="161">
        <f t="shared" si="7"/>
        <v>0</v>
      </c>
      <c r="R10" s="163">
        <f t="shared" si="3"/>
        <v>0</v>
      </c>
      <c r="S10" s="157">
        <f t="shared" si="8"/>
        <v>1</v>
      </c>
    </row>
    <row r="11" spans="1:19" s="158" customFormat="1" ht="20.100000000000001" customHeight="1">
      <c r="A11" s="188">
        <v>10</v>
      </c>
      <c r="B11" s="181" t="s">
        <v>34</v>
      </c>
      <c r="C11" s="171"/>
      <c r="D11" s="172"/>
      <c r="E11" s="184"/>
      <c r="F11" s="146"/>
      <c r="G11" s="147">
        <f t="shared" si="0"/>
        <v>0</v>
      </c>
      <c r="H11" s="147" t="b">
        <f t="shared" si="1"/>
        <v>0</v>
      </c>
      <c r="I11" s="161">
        <f t="shared" si="4"/>
        <v>0</v>
      </c>
      <c r="J11" s="162"/>
      <c r="K11" s="147">
        <f t="shared" si="5"/>
        <v>0</v>
      </c>
      <c r="L11" s="147" t="b">
        <f t="shared" si="9"/>
        <v>0</v>
      </c>
      <c r="M11" s="161">
        <f t="shared" si="6"/>
        <v>0</v>
      </c>
      <c r="N11" s="162"/>
      <c r="O11" s="147">
        <f t="shared" si="11"/>
        <v>0</v>
      </c>
      <c r="P11" s="147" t="b">
        <f t="shared" si="10"/>
        <v>0</v>
      </c>
      <c r="Q11" s="161">
        <f t="shared" si="7"/>
        <v>0</v>
      </c>
      <c r="R11" s="163">
        <f t="shared" si="3"/>
        <v>0</v>
      </c>
      <c r="S11" s="157">
        <f t="shared" si="8"/>
        <v>1</v>
      </c>
    </row>
    <row r="12" spans="1:19" s="158" customFormat="1" ht="20.100000000000001" customHeight="1">
      <c r="A12" s="188">
        <v>11</v>
      </c>
      <c r="B12" s="181" t="s">
        <v>34</v>
      </c>
      <c r="C12" s="171"/>
      <c r="D12" s="172"/>
      <c r="E12" s="184"/>
      <c r="F12" s="146"/>
      <c r="G12" s="147">
        <f t="shared" si="0"/>
        <v>0</v>
      </c>
      <c r="H12" s="147" t="b">
        <f t="shared" si="1"/>
        <v>0</v>
      </c>
      <c r="I12" s="161">
        <f t="shared" si="4"/>
        <v>0</v>
      </c>
      <c r="J12" s="162"/>
      <c r="K12" s="147">
        <f t="shared" si="5"/>
        <v>0</v>
      </c>
      <c r="L12" s="147" t="b">
        <f t="shared" si="9"/>
        <v>0</v>
      </c>
      <c r="M12" s="161">
        <f t="shared" si="6"/>
        <v>0</v>
      </c>
      <c r="N12" s="162"/>
      <c r="O12" s="147">
        <f t="shared" si="11"/>
        <v>0</v>
      </c>
      <c r="P12" s="147" t="b">
        <f t="shared" si="10"/>
        <v>0</v>
      </c>
      <c r="Q12" s="161">
        <f t="shared" si="7"/>
        <v>0</v>
      </c>
      <c r="R12" s="163">
        <f t="shared" si="3"/>
        <v>0</v>
      </c>
      <c r="S12" s="157">
        <f t="shared" si="8"/>
        <v>1</v>
      </c>
    </row>
    <row r="13" spans="1:19" s="158" customFormat="1" ht="20.100000000000001" customHeight="1">
      <c r="A13" s="188">
        <v>12</v>
      </c>
      <c r="B13" s="181" t="s">
        <v>34</v>
      </c>
      <c r="C13" s="171"/>
      <c r="D13" s="172"/>
      <c r="E13" s="184"/>
      <c r="F13" s="146"/>
      <c r="G13" s="147">
        <f t="shared" si="0"/>
        <v>0</v>
      </c>
      <c r="H13" s="147" t="b">
        <f t="shared" si="1"/>
        <v>0</v>
      </c>
      <c r="I13" s="161">
        <f t="shared" si="4"/>
        <v>0</v>
      </c>
      <c r="J13" s="162"/>
      <c r="K13" s="147">
        <f t="shared" si="5"/>
        <v>0</v>
      </c>
      <c r="L13" s="147" t="b">
        <f t="shared" si="9"/>
        <v>0</v>
      </c>
      <c r="M13" s="161">
        <f t="shared" si="6"/>
        <v>0</v>
      </c>
      <c r="N13" s="162"/>
      <c r="O13" s="147">
        <f t="shared" si="11"/>
        <v>0</v>
      </c>
      <c r="P13" s="147" t="b">
        <f t="shared" si="10"/>
        <v>0</v>
      </c>
      <c r="Q13" s="161">
        <f t="shared" si="7"/>
        <v>0</v>
      </c>
      <c r="R13" s="163">
        <f t="shared" si="3"/>
        <v>0</v>
      </c>
      <c r="S13" s="157">
        <f t="shared" si="8"/>
        <v>1</v>
      </c>
    </row>
    <row r="14" spans="1:19" s="158" customFormat="1" ht="20.100000000000001" customHeight="1">
      <c r="A14" s="188">
        <v>13</v>
      </c>
      <c r="B14" s="183" t="s">
        <v>35</v>
      </c>
      <c r="C14" s="171"/>
      <c r="D14" s="172"/>
      <c r="E14" s="184"/>
      <c r="F14" s="146"/>
      <c r="G14" s="147">
        <f t="shared" si="0"/>
        <v>0</v>
      </c>
      <c r="H14" s="147" t="b">
        <f t="shared" si="1"/>
        <v>0</v>
      </c>
      <c r="I14" s="161">
        <f t="shared" si="4"/>
        <v>0</v>
      </c>
      <c r="J14" s="162"/>
      <c r="K14" s="147">
        <f t="shared" si="5"/>
        <v>0</v>
      </c>
      <c r="L14" s="147" t="b">
        <f t="shared" si="9"/>
        <v>0</v>
      </c>
      <c r="M14" s="161">
        <f t="shared" si="6"/>
        <v>0</v>
      </c>
      <c r="N14" s="162"/>
      <c r="O14" s="147">
        <f t="shared" si="11"/>
        <v>0</v>
      </c>
      <c r="P14" s="147" t="b">
        <f t="shared" si="10"/>
        <v>0</v>
      </c>
      <c r="Q14" s="161">
        <f t="shared" si="7"/>
        <v>0</v>
      </c>
      <c r="R14" s="163">
        <f t="shared" si="3"/>
        <v>0</v>
      </c>
      <c r="S14" s="157">
        <f t="shared" si="8"/>
        <v>1</v>
      </c>
    </row>
    <row r="15" spans="1:19" s="158" customFormat="1" ht="20.100000000000001" customHeight="1">
      <c r="A15" s="188">
        <v>14</v>
      </c>
      <c r="B15" s="183" t="s">
        <v>35</v>
      </c>
      <c r="C15" s="171"/>
      <c r="D15" s="172"/>
      <c r="E15" s="184"/>
      <c r="F15" s="146"/>
      <c r="G15" s="147">
        <f t="shared" si="0"/>
        <v>0</v>
      </c>
      <c r="H15" s="147" t="b">
        <f t="shared" si="1"/>
        <v>0</v>
      </c>
      <c r="I15" s="161">
        <f t="shared" si="4"/>
        <v>0</v>
      </c>
      <c r="J15" s="162"/>
      <c r="K15" s="147">
        <f t="shared" si="5"/>
        <v>0</v>
      </c>
      <c r="L15" s="147" t="b">
        <f t="shared" si="9"/>
        <v>0</v>
      </c>
      <c r="M15" s="161">
        <f t="shared" si="6"/>
        <v>0</v>
      </c>
      <c r="N15" s="162"/>
      <c r="O15" s="147">
        <f t="shared" si="11"/>
        <v>0</v>
      </c>
      <c r="P15" s="147" t="b">
        <f t="shared" si="10"/>
        <v>0</v>
      </c>
      <c r="Q15" s="161">
        <f t="shared" si="7"/>
        <v>0</v>
      </c>
      <c r="R15" s="163">
        <f t="shared" si="3"/>
        <v>0</v>
      </c>
      <c r="S15" s="157">
        <f t="shared" si="8"/>
        <v>1</v>
      </c>
    </row>
    <row r="16" spans="1:19" s="158" customFormat="1" ht="20.100000000000001" customHeight="1">
      <c r="A16" s="188">
        <v>15</v>
      </c>
      <c r="B16" s="183" t="s">
        <v>35</v>
      </c>
      <c r="C16" s="171"/>
      <c r="D16" s="172"/>
      <c r="E16" s="184"/>
      <c r="F16" s="146"/>
      <c r="G16" s="147">
        <f t="shared" si="0"/>
        <v>0</v>
      </c>
      <c r="H16" s="147" t="b">
        <f t="shared" si="1"/>
        <v>0</v>
      </c>
      <c r="I16" s="161">
        <f t="shared" si="4"/>
        <v>0</v>
      </c>
      <c r="J16" s="162"/>
      <c r="K16" s="147">
        <f t="shared" si="5"/>
        <v>0</v>
      </c>
      <c r="L16" s="147" t="b">
        <f t="shared" si="9"/>
        <v>0</v>
      </c>
      <c r="M16" s="161">
        <f t="shared" si="6"/>
        <v>0</v>
      </c>
      <c r="N16" s="162"/>
      <c r="O16" s="147">
        <f t="shared" si="11"/>
        <v>0</v>
      </c>
      <c r="P16" s="147" t="b">
        <f t="shared" si="10"/>
        <v>0</v>
      </c>
      <c r="Q16" s="161">
        <f t="shared" si="7"/>
        <v>0</v>
      </c>
      <c r="R16" s="163">
        <f t="shared" si="3"/>
        <v>0</v>
      </c>
      <c r="S16" s="157">
        <f t="shared" si="8"/>
        <v>1</v>
      </c>
    </row>
    <row r="17" spans="1:19" s="158" customFormat="1" ht="20.100000000000001" customHeight="1">
      <c r="A17" s="188">
        <v>16</v>
      </c>
      <c r="B17" s="183" t="s">
        <v>35</v>
      </c>
      <c r="C17" s="171"/>
      <c r="D17" s="172"/>
      <c r="E17" s="184"/>
      <c r="F17" s="146"/>
      <c r="G17" s="147">
        <f t="shared" si="0"/>
        <v>0</v>
      </c>
      <c r="H17" s="147" t="b">
        <f t="shared" si="1"/>
        <v>0</v>
      </c>
      <c r="I17" s="161">
        <f t="shared" si="4"/>
        <v>0</v>
      </c>
      <c r="J17" s="162"/>
      <c r="K17" s="147">
        <f t="shared" si="5"/>
        <v>0</v>
      </c>
      <c r="L17" s="147" t="b">
        <f t="shared" si="9"/>
        <v>0</v>
      </c>
      <c r="M17" s="161">
        <f t="shared" si="6"/>
        <v>0</v>
      </c>
      <c r="N17" s="162"/>
      <c r="O17" s="147">
        <f t="shared" si="11"/>
        <v>0</v>
      </c>
      <c r="P17" s="147" t="b">
        <f t="shared" si="10"/>
        <v>0</v>
      </c>
      <c r="Q17" s="161">
        <f t="shared" si="7"/>
        <v>0</v>
      </c>
      <c r="R17" s="163">
        <f t="shared" si="3"/>
        <v>0</v>
      </c>
      <c r="S17" s="157">
        <f t="shared" si="8"/>
        <v>1</v>
      </c>
    </row>
    <row r="18" spans="1:19" s="158" customFormat="1" ht="20.100000000000001" customHeight="1">
      <c r="A18" s="188">
        <v>17</v>
      </c>
      <c r="B18" s="183" t="s">
        <v>35</v>
      </c>
      <c r="C18" s="171"/>
      <c r="D18" s="172"/>
      <c r="E18" s="185"/>
      <c r="F18" s="146"/>
      <c r="G18" s="147">
        <f t="shared" si="0"/>
        <v>0</v>
      </c>
      <c r="H18" s="147" t="b">
        <f t="shared" si="1"/>
        <v>0</v>
      </c>
      <c r="I18" s="161">
        <f t="shared" si="4"/>
        <v>0</v>
      </c>
      <c r="J18" s="162"/>
      <c r="K18" s="147">
        <f t="shared" si="5"/>
        <v>0</v>
      </c>
      <c r="L18" s="147" t="b">
        <f t="shared" si="9"/>
        <v>0</v>
      </c>
      <c r="M18" s="161">
        <f t="shared" si="6"/>
        <v>0</v>
      </c>
      <c r="N18" s="162"/>
      <c r="O18" s="147">
        <f t="shared" si="11"/>
        <v>0</v>
      </c>
      <c r="P18" s="147" t="b">
        <f t="shared" si="10"/>
        <v>0</v>
      </c>
      <c r="Q18" s="161">
        <f t="shared" si="7"/>
        <v>0</v>
      </c>
      <c r="R18" s="163">
        <f t="shared" si="3"/>
        <v>0</v>
      </c>
      <c r="S18" s="157">
        <f t="shared" si="8"/>
        <v>1</v>
      </c>
    </row>
    <row r="19" spans="1:19" s="158" customFormat="1" ht="20.100000000000001" customHeight="1">
      <c r="A19" s="188">
        <v>18</v>
      </c>
      <c r="B19" s="183" t="s">
        <v>35</v>
      </c>
      <c r="C19" s="171"/>
      <c r="D19" s="172"/>
      <c r="E19" s="185"/>
      <c r="F19" s="146"/>
      <c r="G19" s="147">
        <f t="shared" si="0"/>
        <v>0</v>
      </c>
      <c r="H19" s="147" t="b">
        <f t="shared" si="1"/>
        <v>0</v>
      </c>
      <c r="I19" s="161">
        <f t="shared" si="4"/>
        <v>0</v>
      </c>
      <c r="J19" s="162"/>
      <c r="K19" s="147">
        <f t="shared" si="5"/>
        <v>0</v>
      </c>
      <c r="L19" s="147" t="b">
        <f t="shared" si="9"/>
        <v>0</v>
      </c>
      <c r="M19" s="161">
        <f t="shared" si="6"/>
        <v>0</v>
      </c>
      <c r="N19" s="162"/>
      <c r="O19" s="147">
        <f t="shared" si="11"/>
        <v>0</v>
      </c>
      <c r="P19" s="147" t="b">
        <f t="shared" si="10"/>
        <v>0</v>
      </c>
      <c r="Q19" s="161">
        <f t="shared" si="7"/>
        <v>0</v>
      </c>
      <c r="R19" s="163">
        <f t="shared" si="3"/>
        <v>0</v>
      </c>
      <c r="S19" s="157">
        <f t="shared" si="8"/>
        <v>1</v>
      </c>
    </row>
    <row r="20" spans="1:19" s="158" customFormat="1" ht="20.100000000000001" customHeight="1">
      <c r="A20" s="188">
        <v>19</v>
      </c>
      <c r="B20" s="183" t="s">
        <v>35</v>
      </c>
      <c r="C20" s="171"/>
      <c r="D20" s="172"/>
      <c r="E20" s="184"/>
      <c r="F20" s="146"/>
      <c r="G20" s="147">
        <f t="shared" si="0"/>
        <v>0</v>
      </c>
      <c r="H20" s="147" t="b">
        <f t="shared" si="1"/>
        <v>0</v>
      </c>
      <c r="I20" s="161">
        <f t="shared" si="4"/>
        <v>0</v>
      </c>
      <c r="J20" s="162"/>
      <c r="K20" s="147">
        <f t="shared" si="5"/>
        <v>0</v>
      </c>
      <c r="L20" s="147" t="b">
        <f t="shared" si="9"/>
        <v>0</v>
      </c>
      <c r="M20" s="161">
        <f t="shared" si="6"/>
        <v>0</v>
      </c>
      <c r="N20" s="162"/>
      <c r="O20" s="147">
        <f t="shared" si="11"/>
        <v>0</v>
      </c>
      <c r="P20" s="147" t="b">
        <f t="shared" si="10"/>
        <v>0</v>
      </c>
      <c r="Q20" s="161">
        <f t="shared" si="7"/>
        <v>0</v>
      </c>
      <c r="R20" s="163">
        <f t="shared" si="3"/>
        <v>0</v>
      </c>
      <c r="S20" s="157">
        <f t="shared" si="8"/>
        <v>1</v>
      </c>
    </row>
    <row r="21" spans="1:19" s="158" customFormat="1" ht="20.100000000000001" customHeight="1">
      <c r="A21" s="188">
        <v>20</v>
      </c>
      <c r="B21" s="183" t="s">
        <v>35</v>
      </c>
      <c r="C21" s="171"/>
      <c r="D21" s="172"/>
      <c r="E21" s="184"/>
      <c r="F21" s="146"/>
      <c r="G21" s="147">
        <f t="shared" si="0"/>
        <v>0</v>
      </c>
      <c r="H21" s="147" t="b">
        <f t="shared" si="1"/>
        <v>0</v>
      </c>
      <c r="I21" s="161">
        <f t="shared" si="4"/>
        <v>0</v>
      </c>
      <c r="J21" s="162"/>
      <c r="K21" s="147">
        <f t="shared" si="5"/>
        <v>0</v>
      </c>
      <c r="L21" s="147" t="b">
        <f t="shared" si="9"/>
        <v>0</v>
      </c>
      <c r="M21" s="161">
        <f t="shared" si="6"/>
        <v>0</v>
      </c>
      <c r="N21" s="162"/>
      <c r="O21" s="147">
        <f t="shared" si="11"/>
        <v>0</v>
      </c>
      <c r="P21" s="147" t="b">
        <f t="shared" si="10"/>
        <v>0</v>
      </c>
      <c r="Q21" s="161">
        <f t="shared" si="7"/>
        <v>0</v>
      </c>
      <c r="R21" s="163">
        <f t="shared" si="3"/>
        <v>0</v>
      </c>
      <c r="S21" s="157">
        <f t="shared" si="8"/>
        <v>1</v>
      </c>
    </row>
    <row r="22" spans="1:19" s="158" customFormat="1" ht="20.100000000000001" customHeight="1">
      <c r="A22" s="188">
        <v>21</v>
      </c>
      <c r="B22" s="183" t="s">
        <v>36</v>
      </c>
      <c r="C22" s="171"/>
      <c r="D22" s="172"/>
      <c r="E22" s="185"/>
      <c r="F22" s="146"/>
      <c r="G22" s="147">
        <f t="shared" si="0"/>
        <v>0</v>
      </c>
      <c r="H22" s="147" t="b">
        <f t="shared" si="1"/>
        <v>0</v>
      </c>
      <c r="I22" s="161">
        <f t="shared" si="4"/>
        <v>0</v>
      </c>
      <c r="J22" s="162"/>
      <c r="K22" s="147">
        <f t="shared" si="5"/>
        <v>0</v>
      </c>
      <c r="L22" s="147" t="b">
        <f t="shared" si="9"/>
        <v>0</v>
      </c>
      <c r="M22" s="161">
        <f t="shared" si="6"/>
        <v>0</v>
      </c>
      <c r="N22" s="162"/>
      <c r="O22" s="147">
        <f t="shared" si="11"/>
        <v>0</v>
      </c>
      <c r="P22" s="147" t="b">
        <f t="shared" si="10"/>
        <v>0</v>
      </c>
      <c r="Q22" s="161">
        <f t="shared" si="7"/>
        <v>0</v>
      </c>
      <c r="R22" s="163">
        <f t="shared" si="3"/>
        <v>0</v>
      </c>
      <c r="S22" s="157">
        <f t="shared" si="8"/>
        <v>1</v>
      </c>
    </row>
    <row r="23" spans="1:19" s="158" customFormat="1" ht="20.100000000000001" customHeight="1">
      <c r="A23" s="188">
        <v>22</v>
      </c>
      <c r="B23" s="183" t="s">
        <v>36</v>
      </c>
      <c r="C23" s="171"/>
      <c r="D23" s="172"/>
      <c r="E23" s="184"/>
      <c r="F23" s="146"/>
      <c r="G23" s="147">
        <f t="shared" si="0"/>
        <v>0</v>
      </c>
      <c r="H23" s="147" t="b">
        <f t="shared" si="1"/>
        <v>0</v>
      </c>
      <c r="I23" s="161">
        <f t="shared" si="4"/>
        <v>0</v>
      </c>
      <c r="J23" s="162"/>
      <c r="K23" s="147">
        <f t="shared" si="5"/>
        <v>0</v>
      </c>
      <c r="L23" s="147" t="b">
        <f t="shared" si="9"/>
        <v>0</v>
      </c>
      <c r="M23" s="161">
        <f t="shared" si="6"/>
        <v>0</v>
      </c>
      <c r="N23" s="162"/>
      <c r="O23" s="147">
        <f t="shared" si="11"/>
        <v>0</v>
      </c>
      <c r="P23" s="147" t="b">
        <f t="shared" si="10"/>
        <v>0</v>
      </c>
      <c r="Q23" s="161">
        <f t="shared" si="7"/>
        <v>0</v>
      </c>
      <c r="R23" s="163">
        <f t="shared" si="3"/>
        <v>0</v>
      </c>
      <c r="S23" s="157">
        <f t="shared" si="8"/>
        <v>1</v>
      </c>
    </row>
    <row r="24" spans="1:19" s="158" customFormat="1" ht="20.100000000000001" customHeight="1">
      <c r="A24" s="188">
        <v>23</v>
      </c>
      <c r="B24" s="183" t="s">
        <v>36</v>
      </c>
      <c r="C24" s="171"/>
      <c r="D24" s="172"/>
      <c r="E24" s="184"/>
      <c r="F24" s="146"/>
      <c r="G24" s="147">
        <f t="shared" si="0"/>
        <v>0</v>
      </c>
      <c r="H24" s="147" t="b">
        <f t="shared" si="1"/>
        <v>0</v>
      </c>
      <c r="I24" s="161">
        <f t="shared" si="4"/>
        <v>0</v>
      </c>
      <c r="J24" s="162"/>
      <c r="K24" s="147">
        <f t="shared" si="5"/>
        <v>0</v>
      </c>
      <c r="L24" s="147" t="b">
        <f t="shared" si="9"/>
        <v>0</v>
      </c>
      <c r="M24" s="161">
        <f t="shared" si="6"/>
        <v>0</v>
      </c>
      <c r="N24" s="162"/>
      <c r="O24" s="147">
        <f t="shared" si="11"/>
        <v>0</v>
      </c>
      <c r="P24" s="147" t="b">
        <f t="shared" si="10"/>
        <v>0</v>
      </c>
      <c r="Q24" s="161">
        <f t="shared" si="7"/>
        <v>0</v>
      </c>
      <c r="R24" s="163">
        <f t="shared" si="3"/>
        <v>0</v>
      </c>
      <c r="S24" s="157">
        <f t="shared" si="8"/>
        <v>1</v>
      </c>
    </row>
    <row r="25" spans="1:19" s="158" customFormat="1" ht="20.100000000000001" customHeight="1">
      <c r="A25" s="188">
        <v>24</v>
      </c>
      <c r="B25" s="183" t="s">
        <v>36</v>
      </c>
      <c r="C25" s="171"/>
      <c r="D25" s="171"/>
      <c r="E25" s="184"/>
      <c r="F25" s="146"/>
      <c r="G25" s="147">
        <f t="shared" si="0"/>
        <v>0</v>
      </c>
      <c r="H25" s="147" t="b">
        <f t="shared" si="1"/>
        <v>0</v>
      </c>
      <c r="I25" s="161">
        <f t="shared" si="4"/>
        <v>0</v>
      </c>
      <c r="J25" s="162"/>
      <c r="K25" s="147">
        <f t="shared" si="5"/>
        <v>0</v>
      </c>
      <c r="L25" s="147" t="b">
        <f t="shared" si="9"/>
        <v>0</v>
      </c>
      <c r="M25" s="161">
        <f t="shared" si="6"/>
        <v>0</v>
      </c>
      <c r="N25" s="162"/>
      <c r="O25" s="147">
        <f t="shared" si="11"/>
        <v>0</v>
      </c>
      <c r="P25" s="147" t="b">
        <f t="shared" si="10"/>
        <v>0</v>
      </c>
      <c r="Q25" s="161">
        <f t="shared" si="7"/>
        <v>0</v>
      </c>
      <c r="R25" s="163">
        <f t="shared" si="3"/>
        <v>0</v>
      </c>
      <c r="S25" s="157">
        <f t="shared" si="8"/>
        <v>1</v>
      </c>
    </row>
    <row r="26" spans="1:19" s="158" customFormat="1" ht="20.100000000000001" customHeight="1">
      <c r="A26" s="188">
        <v>25</v>
      </c>
      <c r="B26" s="183" t="s">
        <v>36</v>
      </c>
      <c r="C26" s="171"/>
      <c r="D26" s="172"/>
      <c r="E26" s="184"/>
      <c r="F26" s="146"/>
      <c r="G26" s="147">
        <f t="shared" si="0"/>
        <v>0</v>
      </c>
      <c r="H26" s="147" t="b">
        <f t="shared" si="1"/>
        <v>0</v>
      </c>
      <c r="I26" s="161">
        <f t="shared" si="4"/>
        <v>0</v>
      </c>
      <c r="J26" s="162"/>
      <c r="K26" s="147">
        <f t="shared" si="5"/>
        <v>0</v>
      </c>
      <c r="L26" s="147" t="b">
        <f t="shared" si="9"/>
        <v>0</v>
      </c>
      <c r="M26" s="161">
        <f t="shared" si="6"/>
        <v>0</v>
      </c>
      <c r="N26" s="162"/>
      <c r="O26" s="147">
        <f t="shared" si="11"/>
        <v>0</v>
      </c>
      <c r="P26" s="147" t="b">
        <f t="shared" si="10"/>
        <v>0</v>
      </c>
      <c r="Q26" s="161">
        <f t="shared" si="7"/>
        <v>0</v>
      </c>
      <c r="R26" s="163">
        <f t="shared" si="3"/>
        <v>0</v>
      </c>
      <c r="S26" s="157">
        <f t="shared" si="8"/>
        <v>1</v>
      </c>
    </row>
    <row r="27" spans="1:19" s="158" customFormat="1" ht="20.100000000000001" customHeight="1">
      <c r="A27" s="188">
        <v>26</v>
      </c>
      <c r="B27" s="183" t="s">
        <v>36</v>
      </c>
      <c r="C27" s="171"/>
      <c r="D27" s="172"/>
      <c r="E27" s="184"/>
      <c r="F27" s="146"/>
      <c r="G27" s="147">
        <f t="shared" si="0"/>
        <v>0</v>
      </c>
      <c r="H27" s="147" t="b">
        <f t="shared" si="1"/>
        <v>0</v>
      </c>
      <c r="I27" s="161">
        <f t="shared" si="4"/>
        <v>0</v>
      </c>
      <c r="J27" s="162"/>
      <c r="K27" s="147">
        <f t="shared" si="5"/>
        <v>0</v>
      </c>
      <c r="L27" s="147" t="b">
        <f t="shared" si="9"/>
        <v>0</v>
      </c>
      <c r="M27" s="161">
        <f t="shared" si="6"/>
        <v>0</v>
      </c>
      <c r="N27" s="162"/>
      <c r="O27" s="147">
        <f t="shared" si="11"/>
        <v>0</v>
      </c>
      <c r="P27" s="147" t="b">
        <f t="shared" si="10"/>
        <v>0</v>
      </c>
      <c r="Q27" s="161">
        <f t="shared" si="7"/>
        <v>0</v>
      </c>
      <c r="R27" s="163">
        <f t="shared" si="3"/>
        <v>0</v>
      </c>
      <c r="S27" s="157">
        <f t="shared" si="8"/>
        <v>1</v>
      </c>
    </row>
    <row r="28" spans="1:19" s="158" customFormat="1" ht="20.100000000000001" customHeight="1">
      <c r="A28" s="188">
        <v>27</v>
      </c>
      <c r="B28" s="183" t="s">
        <v>36</v>
      </c>
      <c r="C28" s="171"/>
      <c r="D28" s="172"/>
      <c r="E28" s="184"/>
      <c r="F28" s="146"/>
      <c r="G28" s="147">
        <f t="shared" si="0"/>
        <v>0</v>
      </c>
      <c r="H28" s="147" t="b">
        <f t="shared" si="1"/>
        <v>0</v>
      </c>
      <c r="I28" s="161">
        <f t="shared" si="4"/>
        <v>0</v>
      </c>
      <c r="J28" s="162"/>
      <c r="K28" s="147">
        <f t="shared" si="5"/>
        <v>0</v>
      </c>
      <c r="L28" s="147" t="b">
        <f t="shared" si="9"/>
        <v>0</v>
      </c>
      <c r="M28" s="161">
        <f t="shared" si="6"/>
        <v>0</v>
      </c>
      <c r="N28" s="162"/>
      <c r="O28" s="147">
        <f t="shared" si="11"/>
        <v>0</v>
      </c>
      <c r="P28" s="147" t="b">
        <f t="shared" si="10"/>
        <v>0</v>
      </c>
      <c r="Q28" s="161">
        <f t="shared" si="7"/>
        <v>0</v>
      </c>
      <c r="R28" s="163">
        <f t="shared" si="3"/>
        <v>0</v>
      </c>
      <c r="S28" s="157">
        <f t="shared" si="8"/>
        <v>1</v>
      </c>
    </row>
    <row r="29" spans="1:19" s="158" customFormat="1" ht="20.100000000000001" customHeight="1">
      <c r="A29" s="188">
        <v>28</v>
      </c>
      <c r="B29" s="183" t="s">
        <v>36</v>
      </c>
      <c r="C29" s="171"/>
      <c r="D29" s="172"/>
      <c r="E29" s="184"/>
      <c r="F29" s="146"/>
      <c r="G29" s="147">
        <f t="shared" si="0"/>
        <v>0</v>
      </c>
      <c r="H29" s="147" t="b">
        <f t="shared" si="1"/>
        <v>0</v>
      </c>
      <c r="I29" s="161">
        <f t="shared" si="4"/>
        <v>0</v>
      </c>
      <c r="J29" s="162"/>
      <c r="K29" s="147">
        <f t="shared" si="5"/>
        <v>0</v>
      </c>
      <c r="L29" s="147" t="b">
        <f t="shared" si="9"/>
        <v>0</v>
      </c>
      <c r="M29" s="161">
        <f t="shared" si="6"/>
        <v>0</v>
      </c>
      <c r="N29" s="162"/>
      <c r="O29" s="147">
        <f t="shared" si="11"/>
        <v>0</v>
      </c>
      <c r="P29" s="147" t="b">
        <f t="shared" si="10"/>
        <v>0</v>
      </c>
      <c r="Q29" s="161">
        <f t="shared" si="7"/>
        <v>0</v>
      </c>
      <c r="R29" s="163">
        <f t="shared" si="3"/>
        <v>0</v>
      </c>
      <c r="S29" s="157">
        <f t="shared" si="8"/>
        <v>1</v>
      </c>
    </row>
    <row r="30" spans="1:19" s="158" customFormat="1" ht="20.100000000000001" customHeight="1">
      <c r="A30" s="188">
        <v>29</v>
      </c>
      <c r="B30" s="183" t="s">
        <v>36</v>
      </c>
      <c r="C30" s="171"/>
      <c r="D30" s="172"/>
      <c r="E30" s="184"/>
      <c r="F30" s="146"/>
      <c r="G30" s="147">
        <f t="shared" si="0"/>
        <v>0</v>
      </c>
      <c r="H30" s="147" t="b">
        <f t="shared" si="1"/>
        <v>0</v>
      </c>
      <c r="I30" s="161">
        <f t="shared" si="4"/>
        <v>0</v>
      </c>
      <c r="J30" s="162"/>
      <c r="K30" s="147">
        <f t="shared" si="5"/>
        <v>0</v>
      </c>
      <c r="L30" s="147" t="b">
        <f t="shared" si="9"/>
        <v>0</v>
      </c>
      <c r="M30" s="161">
        <f t="shared" si="6"/>
        <v>0</v>
      </c>
      <c r="N30" s="162"/>
      <c r="O30" s="147">
        <f t="shared" si="11"/>
        <v>0</v>
      </c>
      <c r="P30" s="147" t="b">
        <f t="shared" si="10"/>
        <v>0</v>
      </c>
      <c r="Q30" s="161">
        <f t="shared" si="7"/>
        <v>0</v>
      </c>
      <c r="R30" s="163">
        <f t="shared" si="3"/>
        <v>0</v>
      </c>
      <c r="S30" s="157">
        <f t="shared" si="8"/>
        <v>1</v>
      </c>
    </row>
    <row r="31" spans="1:19" s="158" customFormat="1" ht="20.100000000000001" customHeight="1">
      <c r="A31" s="188">
        <v>30</v>
      </c>
      <c r="B31" s="183"/>
      <c r="C31" s="171"/>
      <c r="D31" s="172"/>
      <c r="E31" s="184"/>
      <c r="F31" s="146"/>
      <c r="G31" s="147">
        <f t="shared" si="0"/>
        <v>0</v>
      </c>
      <c r="H31" s="147" t="b">
        <f t="shared" si="1"/>
        <v>0</v>
      </c>
      <c r="I31" s="161">
        <f t="shared" si="4"/>
        <v>0</v>
      </c>
      <c r="J31" s="162"/>
      <c r="K31" s="147">
        <f t="shared" si="5"/>
        <v>0</v>
      </c>
      <c r="L31" s="147" t="b">
        <f t="shared" si="9"/>
        <v>0</v>
      </c>
      <c r="M31" s="161">
        <f t="shared" si="6"/>
        <v>0</v>
      </c>
      <c r="N31" s="162"/>
      <c r="O31" s="147">
        <f t="shared" si="11"/>
        <v>0</v>
      </c>
      <c r="P31" s="147" t="b">
        <f t="shared" si="10"/>
        <v>0</v>
      </c>
      <c r="Q31" s="161">
        <f t="shared" si="7"/>
        <v>0</v>
      </c>
      <c r="R31" s="163">
        <f t="shared" si="3"/>
        <v>0</v>
      </c>
      <c r="S31" s="157">
        <f t="shared" si="8"/>
        <v>1</v>
      </c>
    </row>
    <row r="32" spans="1:19" ht="20.100000000000001" customHeight="1">
      <c r="A32" s="69">
        <v>31</v>
      </c>
      <c r="B32" s="22"/>
      <c r="C32" s="20"/>
      <c r="D32" s="21"/>
      <c r="E32" s="72"/>
      <c r="F32" s="33"/>
      <c r="G32" s="34">
        <f t="shared" si="0"/>
        <v>0</v>
      </c>
      <c r="H32" s="34" t="b">
        <f t="shared" si="1"/>
        <v>0</v>
      </c>
      <c r="I32" s="45">
        <f t="shared" si="4"/>
        <v>0</v>
      </c>
      <c r="J32" s="46"/>
      <c r="K32" s="34">
        <f t="shared" si="5"/>
        <v>0</v>
      </c>
      <c r="L32" s="34" t="b">
        <f t="shared" si="9"/>
        <v>0</v>
      </c>
      <c r="M32" s="45">
        <f t="shared" si="6"/>
        <v>0</v>
      </c>
      <c r="N32" s="46"/>
      <c r="O32" s="34">
        <f t="shared" si="11"/>
        <v>0</v>
      </c>
      <c r="P32" s="34" t="b">
        <f t="shared" si="10"/>
        <v>0</v>
      </c>
      <c r="Q32" s="45">
        <f t="shared" si="7"/>
        <v>0</v>
      </c>
      <c r="R32" s="56">
        <f t="shared" si="3"/>
        <v>0</v>
      </c>
      <c r="S32" s="57">
        <f t="shared" si="8"/>
        <v>1</v>
      </c>
    </row>
    <row r="33" spans="1:19" ht="20.100000000000001" customHeight="1">
      <c r="A33" s="69">
        <v>32</v>
      </c>
      <c r="B33" s="22"/>
      <c r="C33" s="20"/>
      <c r="D33" s="21"/>
      <c r="E33" s="72"/>
      <c r="F33" s="33"/>
      <c r="G33" s="34">
        <f t="shared" si="0"/>
        <v>0</v>
      </c>
      <c r="H33" s="34" t="b">
        <f t="shared" si="1"/>
        <v>0</v>
      </c>
      <c r="I33" s="45">
        <f t="shared" si="4"/>
        <v>0</v>
      </c>
      <c r="J33" s="46"/>
      <c r="K33" s="34">
        <f t="shared" si="5"/>
        <v>0</v>
      </c>
      <c r="L33" s="34" t="b">
        <f t="shared" si="9"/>
        <v>0</v>
      </c>
      <c r="M33" s="45">
        <f t="shared" si="6"/>
        <v>0</v>
      </c>
      <c r="N33" s="46"/>
      <c r="O33" s="34">
        <f t="shared" si="11"/>
        <v>0</v>
      </c>
      <c r="P33" s="34" t="b">
        <f t="shared" si="10"/>
        <v>0</v>
      </c>
      <c r="Q33" s="45">
        <f t="shared" si="7"/>
        <v>0</v>
      </c>
      <c r="R33" s="56">
        <f t="shared" si="3"/>
        <v>0</v>
      </c>
      <c r="S33" s="57">
        <f t="shared" si="8"/>
        <v>1</v>
      </c>
    </row>
    <row r="34" spans="1:19" ht="20.100000000000001" customHeight="1">
      <c r="A34" s="69">
        <v>33</v>
      </c>
      <c r="B34" s="22"/>
      <c r="C34" s="20"/>
      <c r="D34" s="21"/>
      <c r="E34" s="72"/>
      <c r="F34" s="33"/>
      <c r="G34" s="34">
        <f t="shared" si="0"/>
        <v>0</v>
      </c>
      <c r="H34" s="34" t="b">
        <f t="shared" si="1"/>
        <v>0</v>
      </c>
      <c r="I34" s="45">
        <f t="shared" si="4"/>
        <v>0</v>
      </c>
      <c r="J34" s="46"/>
      <c r="K34" s="34">
        <f t="shared" si="5"/>
        <v>0</v>
      </c>
      <c r="L34" s="34" t="b">
        <f t="shared" si="9"/>
        <v>0</v>
      </c>
      <c r="M34" s="45">
        <f t="shared" si="6"/>
        <v>0</v>
      </c>
      <c r="N34" s="46"/>
      <c r="O34" s="34">
        <f t="shared" si="11"/>
        <v>0</v>
      </c>
      <c r="P34" s="34" t="b">
        <f t="shared" si="10"/>
        <v>0</v>
      </c>
      <c r="Q34" s="45">
        <f t="shared" si="7"/>
        <v>0</v>
      </c>
      <c r="R34" s="56">
        <f t="shared" si="3"/>
        <v>0</v>
      </c>
      <c r="S34" s="57">
        <f t="shared" si="8"/>
        <v>1</v>
      </c>
    </row>
    <row r="35" spans="1:19" ht="20.100000000000001" customHeight="1">
      <c r="A35" s="69">
        <v>34</v>
      </c>
      <c r="B35" s="23"/>
      <c r="C35" s="24"/>
      <c r="D35" s="24"/>
      <c r="E35" s="73"/>
      <c r="F35" s="33"/>
      <c r="G35" s="34">
        <f t="shared" si="0"/>
        <v>0</v>
      </c>
      <c r="H35" s="34" t="b">
        <f t="shared" si="1"/>
        <v>0</v>
      </c>
      <c r="I35" s="45">
        <f t="shared" si="4"/>
        <v>0</v>
      </c>
      <c r="J35" s="46"/>
      <c r="K35" s="34">
        <f t="shared" si="5"/>
        <v>0</v>
      </c>
      <c r="L35" s="34" t="b">
        <f t="shared" si="9"/>
        <v>0</v>
      </c>
      <c r="M35" s="45">
        <f t="shared" si="6"/>
        <v>0</v>
      </c>
      <c r="N35" s="46"/>
      <c r="O35" s="34">
        <f t="shared" si="11"/>
        <v>0</v>
      </c>
      <c r="P35" s="34" t="b">
        <f t="shared" si="10"/>
        <v>0</v>
      </c>
      <c r="Q35" s="45">
        <f t="shared" si="7"/>
        <v>0</v>
      </c>
      <c r="R35" s="56">
        <f t="shared" si="3"/>
        <v>0</v>
      </c>
      <c r="S35" s="57">
        <f t="shared" si="8"/>
        <v>1</v>
      </c>
    </row>
    <row r="36" spans="1:19" ht="20.100000000000001" customHeight="1">
      <c r="A36" s="69">
        <v>35</v>
      </c>
      <c r="B36" s="23"/>
      <c r="C36" s="24"/>
      <c r="D36" s="24"/>
      <c r="E36" s="73"/>
      <c r="F36" s="33"/>
      <c r="G36" s="34">
        <f t="shared" si="0"/>
        <v>0</v>
      </c>
      <c r="H36" s="34" t="b">
        <f t="shared" si="1"/>
        <v>0</v>
      </c>
      <c r="I36" s="45">
        <f t="shared" si="4"/>
        <v>0</v>
      </c>
      <c r="J36" s="46"/>
      <c r="K36" s="34">
        <f t="shared" si="5"/>
        <v>0</v>
      </c>
      <c r="L36" s="34" t="b">
        <f t="shared" si="9"/>
        <v>0</v>
      </c>
      <c r="M36" s="45">
        <f t="shared" si="6"/>
        <v>0</v>
      </c>
      <c r="N36" s="46"/>
      <c r="O36" s="34">
        <f t="shared" si="11"/>
        <v>0</v>
      </c>
      <c r="P36" s="34" t="b">
        <f t="shared" si="10"/>
        <v>0</v>
      </c>
      <c r="Q36" s="45">
        <f t="shared" si="7"/>
        <v>0</v>
      </c>
      <c r="R36" s="56">
        <f t="shared" si="3"/>
        <v>0</v>
      </c>
      <c r="S36" s="57">
        <f t="shared" si="8"/>
        <v>1</v>
      </c>
    </row>
    <row r="37" spans="1:19" ht="20.100000000000001" customHeight="1">
      <c r="A37" s="69">
        <v>36</v>
      </c>
      <c r="B37" s="23"/>
      <c r="C37" s="24"/>
      <c r="D37" s="24"/>
      <c r="E37" s="73"/>
      <c r="F37" s="33"/>
      <c r="G37" s="34">
        <f t="shared" si="0"/>
        <v>0</v>
      </c>
      <c r="H37" s="34" t="b">
        <f t="shared" si="1"/>
        <v>0</v>
      </c>
      <c r="I37" s="45">
        <f t="shared" si="4"/>
        <v>0</v>
      </c>
      <c r="J37" s="46"/>
      <c r="K37" s="34">
        <f t="shared" si="5"/>
        <v>0</v>
      </c>
      <c r="L37" s="34" t="b">
        <f t="shared" si="9"/>
        <v>0</v>
      </c>
      <c r="M37" s="45">
        <f t="shared" si="6"/>
        <v>0</v>
      </c>
      <c r="N37" s="46"/>
      <c r="O37" s="34">
        <f t="shared" si="11"/>
        <v>0</v>
      </c>
      <c r="P37" s="34" t="b">
        <f t="shared" si="10"/>
        <v>0</v>
      </c>
      <c r="Q37" s="45">
        <f t="shared" si="7"/>
        <v>0</v>
      </c>
      <c r="R37" s="56">
        <f t="shared" si="3"/>
        <v>0</v>
      </c>
      <c r="S37" s="57">
        <f t="shared" si="8"/>
        <v>1</v>
      </c>
    </row>
    <row r="38" spans="1:19" ht="20.100000000000001" customHeight="1">
      <c r="A38" s="69">
        <v>37</v>
      </c>
      <c r="B38" s="23"/>
      <c r="C38" s="24"/>
      <c r="D38" s="24"/>
      <c r="E38" s="73"/>
      <c r="F38" s="33"/>
      <c r="G38" s="34">
        <f t="shared" si="0"/>
        <v>0</v>
      </c>
      <c r="H38" s="34" t="b">
        <f t="shared" si="1"/>
        <v>0</v>
      </c>
      <c r="I38" s="45">
        <f t="shared" si="4"/>
        <v>0</v>
      </c>
      <c r="J38" s="46"/>
      <c r="K38" s="34">
        <f t="shared" si="5"/>
        <v>0</v>
      </c>
      <c r="L38" s="34" t="b">
        <f t="shared" si="9"/>
        <v>0</v>
      </c>
      <c r="M38" s="45">
        <f t="shared" si="6"/>
        <v>0</v>
      </c>
      <c r="N38" s="46"/>
      <c r="O38" s="34">
        <f t="shared" si="11"/>
        <v>0</v>
      </c>
      <c r="P38" s="34" t="b">
        <f t="shared" si="10"/>
        <v>0</v>
      </c>
      <c r="Q38" s="45">
        <f t="shared" si="7"/>
        <v>0</v>
      </c>
      <c r="R38" s="56">
        <f t="shared" si="3"/>
        <v>0</v>
      </c>
      <c r="S38" s="57">
        <f t="shared" si="8"/>
        <v>1</v>
      </c>
    </row>
    <row r="39" spans="1:19" ht="20.100000000000001" customHeight="1">
      <c r="A39" s="69">
        <v>38</v>
      </c>
      <c r="B39" s="23"/>
      <c r="C39" s="24"/>
      <c r="D39" s="24"/>
      <c r="E39" s="73"/>
      <c r="F39" s="33"/>
      <c r="G39" s="34">
        <f t="shared" si="0"/>
        <v>0</v>
      </c>
      <c r="H39" s="34" t="b">
        <f t="shared" si="1"/>
        <v>0</v>
      </c>
      <c r="I39" s="45">
        <f t="shared" si="4"/>
        <v>0</v>
      </c>
      <c r="J39" s="46"/>
      <c r="K39" s="34">
        <f t="shared" si="5"/>
        <v>0</v>
      </c>
      <c r="L39" s="34" t="b">
        <f t="shared" si="9"/>
        <v>0</v>
      </c>
      <c r="M39" s="45">
        <f t="shared" si="6"/>
        <v>0</v>
      </c>
      <c r="N39" s="46"/>
      <c r="O39" s="34">
        <f t="shared" si="11"/>
        <v>0</v>
      </c>
      <c r="P39" s="34" t="b">
        <f t="shared" si="10"/>
        <v>0</v>
      </c>
      <c r="Q39" s="45">
        <f t="shared" si="7"/>
        <v>0</v>
      </c>
      <c r="R39" s="56">
        <f t="shared" si="3"/>
        <v>0</v>
      </c>
      <c r="S39" s="57">
        <f t="shared" si="8"/>
        <v>1</v>
      </c>
    </row>
    <row r="40" spans="1:19" ht="20.100000000000001" customHeight="1">
      <c r="A40" s="69">
        <v>39</v>
      </c>
      <c r="B40" s="23"/>
      <c r="C40" s="24"/>
      <c r="D40" s="24"/>
      <c r="E40" s="73"/>
      <c r="F40" s="33"/>
      <c r="G40" s="34">
        <f t="shared" si="0"/>
        <v>0</v>
      </c>
      <c r="H40" s="34" t="b">
        <f t="shared" si="1"/>
        <v>0</v>
      </c>
      <c r="I40" s="45">
        <f t="shared" si="4"/>
        <v>0</v>
      </c>
      <c r="J40" s="46"/>
      <c r="K40" s="34">
        <f t="shared" si="5"/>
        <v>0</v>
      </c>
      <c r="L40" s="34" t="b">
        <f t="shared" si="9"/>
        <v>0</v>
      </c>
      <c r="M40" s="45">
        <f t="shared" si="6"/>
        <v>0</v>
      </c>
      <c r="N40" s="46"/>
      <c r="O40" s="34">
        <f t="shared" si="11"/>
        <v>0</v>
      </c>
      <c r="P40" s="34" t="b">
        <f t="shared" si="10"/>
        <v>0</v>
      </c>
      <c r="Q40" s="45">
        <f t="shared" si="7"/>
        <v>0</v>
      </c>
      <c r="R40" s="56">
        <f t="shared" si="3"/>
        <v>0</v>
      </c>
      <c r="S40" s="57">
        <f t="shared" si="8"/>
        <v>1</v>
      </c>
    </row>
    <row r="41" spans="1:19" ht="20.100000000000001" customHeight="1">
      <c r="A41" s="69">
        <v>40</v>
      </c>
      <c r="B41" s="23"/>
      <c r="C41" s="24"/>
      <c r="D41" s="24"/>
      <c r="E41" s="73"/>
      <c r="F41" s="33"/>
      <c r="G41" s="34">
        <f t="shared" si="0"/>
        <v>0</v>
      </c>
      <c r="H41" s="34" t="b">
        <f t="shared" si="1"/>
        <v>0</v>
      </c>
      <c r="I41" s="45">
        <f t="shared" si="4"/>
        <v>0</v>
      </c>
      <c r="J41" s="46"/>
      <c r="K41" s="34">
        <f t="shared" si="5"/>
        <v>0</v>
      </c>
      <c r="L41" s="34" t="b">
        <f t="shared" si="9"/>
        <v>0</v>
      </c>
      <c r="M41" s="45">
        <f t="shared" si="6"/>
        <v>0</v>
      </c>
      <c r="N41" s="46"/>
      <c r="O41" s="34">
        <f t="shared" si="11"/>
        <v>0</v>
      </c>
      <c r="P41" s="34" t="b">
        <f t="shared" si="10"/>
        <v>0</v>
      </c>
      <c r="Q41" s="45">
        <f t="shared" si="7"/>
        <v>0</v>
      </c>
      <c r="R41" s="56">
        <f t="shared" si="3"/>
        <v>0</v>
      </c>
      <c r="S41" s="57">
        <f t="shared" si="8"/>
        <v>1</v>
      </c>
    </row>
    <row r="42" spans="1:19" ht="20.100000000000001" customHeight="1">
      <c r="A42" s="69">
        <v>41</v>
      </c>
      <c r="B42" s="23"/>
      <c r="C42" s="24"/>
      <c r="D42" s="24"/>
      <c r="E42" s="73"/>
      <c r="F42" s="33"/>
      <c r="G42" s="34">
        <f t="shared" si="0"/>
        <v>0</v>
      </c>
      <c r="H42" s="34" t="b">
        <f t="shared" si="1"/>
        <v>0</v>
      </c>
      <c r="I42" s="45">
        <f t="shared" si="4"/>
        <v>0</v>
      </c>
      <c r="J42" s="46"/>
      <c r="K42" s="34">
        <f t="shared" si="5"/>
        <v>0</v>
      </c>
      <c r="L42" s="34" t="b">
        <f t="shared" si="9"/>
        <v>0</v>
      </c>
      <c r="M42" s="45">
        <f t="shared" si="6"/>
        <v>0</v>
      </c>
      <c r="N42" s="46"/>
      <c r="O42" s="34">
        <f t="shared" si="11"/>
        <v>0</v>
      </c>
      <c r="P42" s="34" t="b">
        <f t="shared" si="10"/>
        <v>0</v>
      </c>
      <c r="Q42" s="45">
        <f t="shared" si="7"/>
        <v>0</v>
      </c>
      <c r="R42" s="56">
        <f t="shared" si="3"/>
        <v>0</v>
      </c>
      <c r="S42" s="57">
        <f t="shared" si="8"/>
        <v>1</v>
      </c>
    </row>
    <row r="43" spans="1:19" ht="20.100000000000001" customHeight="1">
      <c r="A43" s="69">
        <v>42</v>
      </c>
      <c r="B43" s="23"/>
      <c r="C43" s="24"/>
      <c r="D43" s="24"/>
      <c r="E43" s="73"/>
      <c r="F43" s="33"/>
      <c r="G43" s="34">
        <f t="shared" si="0"/>
        <v>0</v>
      </c>
      <c r="H43" s="34" t="b">
        <f t="shared" si="1"/>
        <v>0</v>
      </c>
      <c r="I43" s="45">
        <f t="shared" si="4"/>
        <v>0</v>
      </c>
      <c r="J43" s="46"/>
      <c r="K43" s="34">
        <f t="shared" si="5"/>
        <v>0</v>
      </c>
      <c r="L43" s="34" t="b">
        <f t="shared" si="9"/>
        <v>0</v>
      </c>
      <c r="M43" s="45">
        <f t="shared" si="6"/>
        <v>0</v>
      </c>
      <c r="N43" s="46"/>
      <c r="O43" s="34">
        <f t="shared" si="11"/>
        <v>0</v>
      </c>
      <c r="P43" s="34" t="b">
        <f t="shared" si="10"/>
        <v>0</v>
      </c>
      <c r="Q43" s="45">
        <f t="shared" si="7"/>
        <v>0</v>
      </c>
      <c r="R43" s="56">
        <f t="shared" si="3"/>
        <v>0</v>
      </c>
      <c r="S43" s="57">
        <f t="shared" si="8"/>
        <v>1</v>
      </c>
    </row>
    <row r="44" spans="1:19" ht="20.100000000000001" customHeight="1">
      <c r="A44" s="69">
        <v>43</v>
      </c>
      <c r="B44" s="23"/>
      <c r="C44" s="24"/>
      <c r="D44" s="24"/>
      <c r="E44" s="73"/>
      <c r="F44" s="33"/>
      <c r="G44" s="34">
        <f t="shared" si="0"/>
        <v>0</v>
      </c>
      <c r="H44" s="34" t="b">
        <f t="shared" si="1"/>
        <v>0</v>
      </c>
      <c r="I44" s="45">
        <f t="shared" si="4"/>
        <v>0</v>
      </c>
      <c r="J44" s="46"/>
      <c r="K44" s="34">
        <f t="shared" si="5"/>
        <v>0</v>
      </c>
      <c r="L44" s="34" t="b">
        <f t="shared" si="9"/>
        <v>0</v>
      </c>
      <c r="M44" s="45">
        <f t="shared" si="6"/>
        <v>0</v>
      </c>
      <c r="N44" s="46"/>
      <c r="O44" s="34">
        <f t="shared" si="11"/>
        <v>0</v>
      </c>
      <c r="P44" s="34" t="b">
        <f t="shared" si="10"/>
        <v>0</v>
      </c>
      <c r="Q44" s="45">
        <f t="shared" si="7"/>
        <v>0</v>
      </c>
      <c r="R44" s="56">
        <f t="shared" si="3"/>
        <v>0</v>
      </c>
      <c r="S44" s="57">
        <f t="shared" si="8"/>
        <v>1</v>
      </c>
    </row>
    <row r="45" spans="1:19" ht="20.100000000000001" customHeight="1">
      <c r="A45" s="69">
        <v>44</v>
      </c>
      <c r="B45" s="23"/>
      <c r="C45" s="24"/>
      <c r="D45" s="24"/>
      <c r="E45" s="73"/>
      <c r="F45" s="33"/>
      <c r="G45" s="34">
        <f t="shared" si="0"/>
        <v>0</v>
      </c>
      <c r="H45" s="34" t="b">
        <f t="shared" si="1"/>
        <v>0</v>
      </c>
      <c r="I45" s="45">
        <f t="shared" si="4"/>
        <v>0</v>
      </c>
      <c r="J45" s="46"/>
      <c r="K45" s="34">
        <f t="shared" si="5"/>
        <v>0</v>
      </c>
      <c r="L45" s="34" t="b">
        <f t="shared" si="9"/>
        <v>0</v>
      </c>
      <c r="M45" s="45">
        <f t="shared" si="6"/>
        <v>0</v>
      </c>
      <c r="N45" s="46"/>
      <c r="O45" s="34">
        <f t="shared" si="11"/>
        <v>0</v>
      </c>
      <c r="P45" s="34" t="b">
        <f t="shared" si="10"/>
        <v>0</v>
      </c>
      <c r="Q45" s="45">
        <f t="shared" si="7"/>
        <v>0</v>
      </c>
      <c r="R45" s="56">
        <f t="shared" si="3"/>
        <v>0</v>
      </c>
      <c r="S45" s="57">
        <f t="shared" si="8"/>
        <v>1</v>
      </c>
    </row>
    <row r="46" spans="1:19" ht="20.100000000000001" customHeight="1">
      <c r="A46" s="69">
        <v>45</v>
      </c>
      <c r="B46" s="23"/>
      <c r="C46" s="24"/>
      <c r="D46" s="24"/>
      <c r="E46" s="73"/>
      <c r="F46" s="33"/>
      <c r="G46" s="34">
        <f t="shared" si="0"/>
        <v>0</v>
      </c>
      <c r="H46" s="34" t="b">
        <f t="shared" si="1"/>
        <v>0</v>
      </c>
      <c r="I46" s="45">
        <f t="shared" si="4"/>
        <v>0</v>
      </c>
      <c r="J46" s="46"/>
      <c r="K46" s="34">
        <f t="shared" si="5"/>
        <v>0</v>
      </c>
      <c r="L46" s="34" t="b">
        <f t="shared" si="9"/>
        <v>0</v>
      </c>
      <c r="M46" s="45">
        <f t="shared" si="6"/>
        <v>0</v>
      </c>
      <c r="N46" s="46"/>
      <c r="O46" s="34">
        <f t="shared" si="11"/>
        <v>0</v>
      </c>
      <c r="P46" s="34" t="b">
        <f t="shared" si="10"/>
        <v>0</v>
      </c>
      <c r="Q46" s="45">
        <f t="shared" si="7"/>
        <v>0</v>
      </c>
      <c r="R46" s="56">
        <f t="shared" si="3"/>
        <v>0</v>
      </c>
      <c r="S46" s="57">
        <f t="shared" si="8"/>
        <v>1</v>
      </c>
    </row>
    <row r="47" spans="1:19" ht="20.100000000000001" customHeight="1">
      <c r="A47" s="69">
        <v>46</v>
      </c>
      <c r="B47" s="23"/>
      <c r="C47" s="24"/>
      <c r="D47" s="24"/>
      <c r="E47" s="73"/>
      <c r="F47" s="33"/>
      <c r="G47" s="34">
        <f t="shared" si="0"/>
        <v>0</v>
      </c>
      <c r="H47" s="34" t="b">
        <f t="shared" si="1"/>
        <v>0</v>
      </c>
      <c r="I47" s="45">
        <f t="shared" si="4"/>
        <v>0</v>
      </c>
      <c r="J47" s="46"/>
      <c r="K47" s="34">
        <f t="shared" si="5"/>
        <v>0</v>
      </c>
      <c r="L47" s="34" t="b">
        <f t="shared" si="9"/>
        <v>0</v>
      </c>
      <c r="M47" s="45">
        <f t="shared" si="6"/>
        <v>0</v>
      </c>
      <c r="N47" s="46"/>
      <c r="O47" s="34">
        <f t="shared" si="11"/>
        <v>0</v>
      </c>
      <c r="P47" s="34" t="b">
        <f t="shared" si="10"/>
        <v>0</v>
      </c>
      <c r="Q47" s="45">
        <f t="shared" si="7"/>
        <v>0</v>
      </c>
      <c r="R47" s="56">
        <f t="shared" si="3"/>
        <v>0</v>
      </c>
      <c r="S47" s="57">
        <f t="shared" si="8"/>
        <v>1</v>
      </c>
    </row>
    <row r="48" spans="1:19" ht="20.100000000000001" customHeight="1">
      <c r="A48" s="69">
        <v>47</v>
      </c>
      <c r="B48" s="23"/>
      <c r="C48" s="24"/>
      <c r="D48" s="24"/>
      <c r="E48" s="73"/>
      <c r="F48" s="33"/>
      <c r="G48" s="34">
        <f t="shared" si="0"/>
        <v>0</v>
      </c>
      <c r="H48" s="34" t="b">
        <f t="shared" si="1"/>
        <v>0</v>
      </c>
      <c r="I48" s="45">
        <f t="shared" si="4"/>
        <v>0</v>
      </c>
      <c r="J48" s="46"/>
      <c r="K48" s="34">
        <f t="shared" si="5"/>
        <v>0</v>
      </c>
      <c r="L48" s="34" t="b">
        <f t="shared" si="9"/>
        <v>0</v>
      </c>
      <c r="M48" s="45">
        <f t="shared" si="6"/>
        <v>0</v>
      </c>
      <c r="N48" s="46"/>
      <c r="O48" s="34">
        <f t="shared" si="11"/>
        <v>0</v>
      </c>
      <c r="P48" s="34" t="b">
        <f t="shared" si="10"/>
        <v>0</v>
      </c>
      <c r="Q48" s="45">
        <f t="shared" si="7"/>
        <v>0</v>
      </c>
      <c r="R48" s="56">
        <f t="shared" si="3"/>
        <v>0</v>
      </c>
      <c r="S48" s="57">
        <f t="shared" si="8"/>
        <v>1</v>
      </c>
    </row>
    <row r="49" spans="1:19" ht="20.100000000000001" customHeight="1">
      <c r="A49" s="69">
        <v>48</v>
      </c>
      <c r="B49" s="23"/>
      <c r="C49" s="24"/>
      <c r="D49" s="24"/>
      <c r="E49" s="73"/>
      <c r="F49" s="33"/>
      <c r="G49" s="34">
        <f t="shared" si="0"/>
        <v>0</v>
      </c>
      <c r="H49" s="34" t="b">
        <f t="shared" si="1"/>
        <v>0</v>
      </c>
      <c r="I49" s="45">
        <f t="shared" si="4"/>
        <v>0</v>
      </c>
      <c r="J49" s="46"/>
      <c r="K49" s="34">
        <f t="shared" si="5"/>
        <v>0</v>
      </c>
      <c r="L49" s="34" t="b">
        <f t="shared" si="9"/>
        <v>0</v>
      </c>
      <c r="M49" s="45">
        <f t="shared" si="6"/>
        <v>0</v>
      </c>
      <c r="N49" s="46"/>
      <c r="O49" s="34">
        <f t="shared" si="11"/>
        <v>0</v>
      </c>
      <c r="P49" s="34" t="b">
        <f t="shared" si="10"/>
        <v>0</v>
      </c>
      <c r="Q49" s="45">
        <f t="shared" si="7"/>
        <v>0</v>
      </c>
      <c r="R49" s="56">
        <f t="shared" si="3"/>
        <v>0</v>
      </c>
      <c r="S49" s="57">
        <f t="shared" si="8"/>
        <v>1</v>
      </c>
    </row>
    <row r="50" spans="1:19" ht="20.100000000000001" customHeight="1">
      <c r="A50" s="69">
        <v>49</v>
      </c>
      <c r="B50" s="23"/>
      <c r="C50" s="24"/>
      <c r="D50" s="24"/>
      <c r="E50" s="73"/>
      <c r="F50" s="33"/>
      <c r="G50" s="34">
        <f t="shared" si="0"/>
        <v>0</v>
      </c>
      <c r="H50" s="34" t="b">
        <f t="shared" si="1"/>
        <v>0</v>
      </c>
      <c r="I50" s="45">
        <f t="shared" si="4"/>
        <v>0</v>
      </c>
      <c r="J50" s="46"/>
      <c r="K50" s="34">
        <f t="shared" si="5"/>
        <v>0</v>
      </c>
      <c r="L50" s="34" t="b">
        <f t="shared" si="9"/>
        <v>0</v>
      </c>
      <c r="M50" s="45">
        <f t="shared" si="6"/>
        <v>0</v>
      </c>
      <c r="N50" s="46"/>
      <c r="O50" s="34">
        <f t="shared" si="11"/>
        <v>0</v>
      </c>
      <c r="P50" s="34" t="b">
        <f t="shared" si="10"/>
        <v>0</v>
      </c>
      <c r="Q50" s="45">
        <f t="shared" si="7"/>
        <v>0</v>
      </c>
      <c r="R50" s="56">
        <f t="shared" si="3"/>
        <v>0</v>
      </c>
      <c r="S50" s="57">
        <f t="shared" si="8"/>
        <v>1</v>
      </c>
    </row>
    <row r="51" spans="1:19" ht="20.100000000000001" customHeight="1">
      <c r="A51" s="69">
        <v>50</v>
      </c>
      <c r="B51" s="23"/>
      <c r="C51" s="24"/>
      <c r="D51" s="24"/>
      <c r="E51" s="73"/>
      <c r="F51" s="33"/>
      <c r="G51" s="34">
        <f t="shared" si="0"/>
        <v>0</v>
      </c>
      <c r="H51" s="34" t="b">
        <f t="shared" si="1"/>
        <v>0</v>
      </c>
      <c r="I51" s="45">
        <f t="shared" si="4"/>
        <v>0</v>
      </c>
      <c r="J51" s="46"/>
      <c r="K51" s="34">
        <f t="shared" si="5"/>
        <v>0</v>
      </c>
      <c r="L51" s="34" t="b">
        <f t="shared" si="9"/>
        <v>0</v>
      </c>
      <c r="M51" s="45">
        <f t="shared" si="6"/>
        <v>0</v>
      </c>
      <c r="N51" s="46"/>
      <c r="O51" s="34">
        <f t="shared" si="11"/>
        <v>0</v>
      </c>
      <c r="P51" s="34" t="b">
        <f t="shared" si="10"/>
        <v>0</v>
      </c>
      <c r="Q51" s="45">
        <f t="shared" si="7"/>
        <v>0</v>
      </c>
      <c r="R51" s="56">
        <f t="shared" si="3"/>
        <v>0</v>
      </c>
      <c r="S51" s="57">
        <f t="shared" si="8"/>
        <v>1</v>
      </c>
    </row>
    <row r="52" spans="1:19" ht="20.100000000000001" customHeight="1">
      <c r="A52" s="69">
        <v>51</v>
      </c>
      <c r="B52" s="23"/>
      <c r="C52" s="24"/>
      <c r="D52" s="24"/>
      <c r="E52" s="73"/>
      <c r="F52" s="33"/>
      <c r="G52" s="34">
        <f t="shared" si="0"/>
        <v>0</v>
      </c>
      <c r="H52" s="34" t="b">
        <f t="shared" si="1"/>
        <v>0</v>
      </c>
      <c r="I52" s="45">
        <f t="shared" si="4"/>
        <v>0</v>
      </c>
      <c r="J52" s="46"/>
      <c r="K52" s="34">
        <f t="shared" si="5"/>
        <v>0</v>
      </c>
      <c r="L52" s="34" t="b">
        <f t="shared" si="9"/>
        <v>0</v>
      </c>
      <c r="M52" s="45">
        <f t="shared" si="6"/>
        <v>0</v>
      </c>
      <c r="N52" s="46"/>
      <c r="O52" s="34">
        <f t="shared" si="11"/>
        <v>0</v>
      </c>
      <c r="P52" s="34" t="b">
        <f t="shared" si="10"/>
        <v>0</v>
      </c>
      <c r="Q52" s="45">
        <f t="shared" si="7"/>
        <v>0</v>
      </c>
      <c r="R52" s="56">
        <f t="shared" si="3"/>
        <v>0</v>
      </c>
      <c r="S52" s="57">
        <f t="shared" si="8"/>
        <v>1</v>
      </c>
    </row>
    <row r="53" spans="1:19" ht="20.100000000000001" customHeight="1">
      <c r="A53" s="69">
        <v>52</v>
      </c>
      <c r="B53" s="23"/>
      <c r="C53" s="24"/>
      <c r="D53" s="24"/>
      <c r="E53" s="73"/>
      <c r="F53" s="33"/>
      <c r="G53" s="34">
        <f t="shared" si="0"/>
        <v>0</v>
      </c>
      <c r="H53" s="34" t="b">
        <f t="shared" si="1"/>
        <v>0</v>
      </c>
      <c r="I53" s="45">
        <f t="shared" si="4"/>
        <v>0</v>
      </c>
      <c r="J53" s="46"/>
      <c r="K53" s="34">
        <f t="shared" si="5"/>
        <v>0</v>
      </c>
      <c r="L53" s="34" t="b">
        <f t="shared" si="9"/>
        <v>0</v>
      </c>
      <c r="M53" s="45">
        <f t="shared" si="6"/>
        <v>0</v>
      </c>
      <c r="N53" s="46"/>
      <c r="O53" s="34">
        <f t="shared" si="11"/>
        <v>0</v>
      </c>
      <c r="P53" s="34" t="b">
        <f t="shared" si="10"/>
        <v>0</v>
      </c>
      <c r="Q53" s="45">
        <f t="shared" si="7"/>
        <v>0</v>
      </c>
      <c r="R53" s="56">
        <f t="shared" si="3"/>
        <v>0</v>
      </c>
      <c r="S53" s="57">
        <f t="shared" si="8"/>
        <v>1</v>
      </c>
    </row>
    <row r="54" spans="1:19" ht="20.100000000000001" customHeight="1">
      <c r="A54" s="69">
        <v>53</v>
      </c>
      <c r="B54" s="23"/>
      <c r="C54" s="24"/>
      <c r="D54" s="24"/>
      <c r="E54" s="73"/>
      <c r="F54" s="33"/>
      <c r="G54" s="34">
        <f t="shared" si="0"/>
        <v>0</v>
      </c>
      <c r="H54" s="34" t="b">
        <f t="shared" si="1"/>
        <v>0</v>
      </c>
      <c r="I54" s="45">
        <f t="shared" si="4"/>
        <v>0</v>
      </c>
      <c r="J54" s="46"/>
      <c r="K54" s="34">
        <f t="shared" si="5"/>
        <v>0</v>
      </c>
      <c r="L54" s="34" t="b">
        <f t="shared" si="9"/>
        <v>0</v>
      </c>
      <c r="M54" s="45">
        <f t="shared" si="6"/>
        <v>0</v>
      </c>
      <c r="N54" s="46"/>
      <c r="O54" s="34">
        <f t="shared" si="11"/>
        <v>0</v>
      </c>
      <c r="P54" s="34" t="b">
        <f t="shared" si="10"/>
        <v>0</v>
      </c>
      <c r="Q54" s="45">
        <f t="shared" si="7"/>
        <v>0</v>
      </c>
      <c r="R54" s="56">
        <f t="shared" si="3"/>
        <v>0</v>
      </c>
      <c r="S54" s="57">
        <f t="shared" si="8"/>
        <v>1</v>
      </c>
    </row>
    <row r="55" spans="1:19" ht="20.100000000000001" customHeight="1">
      <c r="A55" s="69">
        <v>54</v>
      </c>
      <c r="B55" s="23"/>
      <c r="C55" s="24"/>
      <c r="D55" s="24"/>
      <c r="E55" s="73"/>
      <c r="F55" s="33"/>
      <c r="G55" s="34">
        <f t="shared" si="0"/>
        <v>0</v>
      </c>
      <c r="H55" s="34" t="b">
        <f t="shared" si="1"/>
        <v>0</v>
      </c>
      <c r="I55" s="45">
        <f t="shared" si="4"/>
        <v>0</v>
      </c>
      <c r="J55" s="46"/>
      <c r="K55" s="34">
        <f t="shared" si="5"/>
        <v>0</v>
      </c>
      <c r="L55" s="34" t="b">
        <f t="shared" si="9"/>
        <v>0</v>
      </c>
      <c r="M55" s="45">
        <f t="shared" si="6"/>
        <v>0</v>
      </c>
      <c r="N55" s="46"/>
      <c r="O55" s="34">
        <f t="shared" si="11"/>
        <v>0</v>
      </c>
      <c r="P55" s="34" t="b">
        <f t="shared" si="10"/>
        <v>0</v>
      </c>
      <c r="Q55" s="45">
        <f t="shared" si="7"/>
        <v>0</v>
      </c>
      <c r="R55" s="56">
        <f t="shared" si="3"/>
        <v>0</v>
      </c>
      <c r="S55" s="57">
        <f t="shared" si="8"/>
        <v>1</v>
      </c>
    </row>
    <row r="56" spans="1:19" ht="20.100000000000001" customHeight="1">
      <c r="A56" s="69">
        <v>55</v>
      </c>
      <c r="B56" s="23"/>
      <c r="C56" s="24"/>
      <c r="D56" s="24"/>
      <c r="E56" s="73"/>
      <c r="F56" s="33"/>
      <c r="G56" s="34">
        <f t="shared" si="0"/>
        <v>0</v>
      </c>
      <c r="H56" s="34" t="b">
        <f t="shared" si="1"/>
        <v>0</v>
      </c>
      <c r="I56" s="45">
        <f t="shared" si="4"/>
        <v>0</v>
      </c>
      <c r="J56" s="46"/>
      <c r="K56" s="34">
        <f t="shared" si="5"/>
        <v>0</v>
      </c>
      <c r="L56" s="34" t="b">
        <f t="shared" si="9"/>
        <v>0</v>
      </c>
      <c r="M56" s="45">
        <f t="shared" si="6"/>
        <v>0</v>
      </c>
      <c r="N56" s="46"/>
      <c r="O56" s="34">
        <f t="shared" si="11"/>
        <v>0</v>
      </c>
      <c r="P56" s="34" t="b">
        <f t="shared" si="10"/>
        <v>0</v>
      </c>
      <c r="Q56" s="45">
        <f t="shared" si="7"/>
        <v>0</v>
      </c>
      <c r="R56" s="56">
        <f t="shared" si="3"/>
        <v>0</v>
      </c>
      <c r="S56" s="57">
        <f t="shared" si="8"/>
        <v>1</v>
      </c>
    </row>
    <row r="57" spans="1:19" ht="20.100000000000001" customHeight="1">
      <c r="A57" s="69">
        <v>56</v>
      </c>
      <c r="B57" s="23"/>
      <c r="C57" s="24"/>
      <c r="D57" s="24"/>
      <c r="E57" s="73"/>
      <c r="F57" s="33"/>
      <c r="G57" s="34">
        <f t="shared" si="0"/>
        <v>0</v>
      </c>
      <c r="H57" s="34" t="b">
        <f t="shared" si="1"/>
        <v>0</v>
      </c>
      <c r="I57" s="45">
        <f t="shared" si="4"/>
        <v>0</v>
      </c>
      <c r="J57" s="46"/>
      <c r="K57" s="34">
        <f t="shared" si="5"/>
        <v>0</v>
      </c>
      <c r="L57" s="34" t="b">
        <f t="shared" si="9"/>
        <v>0</v>
      </c>
      <c r="M57" s="45">
        <f t="shared" si="6"/>
        <v>0</v>
      </c>
      <c r="N57" s="46"/>
      <c r="O57" s="34">
        <f t="shared" si="11"/>
        <v>0</v>
      </c>
      <c r="P57" s="34" t="b">
        <f t="shared" si="10"/>
        <v>0</v>
      </c>
      <c r="Q57" s="45">
        <f t="shared" si="7"/>
        <v>0</v>
      </c>
      <c r="R57" s="56">
        <f t="shared" si="3"/>
        <v>0</v>
      </c>
      <c r="S57" s="57">
        <f t="shared" si="8"/>
        <v>1</v>
      </c>
    </row>
    <row r="58" spans="1:19" ht="20.100000000000001" customHeight="1">
      <c r="A58" s="69">
        <v>57</v>
      </c>
      <c r="B58" s="23"/>
      <c r="C58" s="24"/>
      <c r="D58" s="24"/>
      <c r="E58" s="73"/>
      <c r="F58" s="33"/>
      <c r="G58" s="34">
        <f t="shared" si="0"/>
        <v>0</v>
      </c>
      <c r="H58" s="34" t="b">
        <f t="shared" si="1"/>
        <v>0</v>
      </c>
      <c r="I58" s="45">
        <f t="shared" si="4"/>
        <v>0</v>
      </c>
      <c r="J58" s="46"/>
      <c r="K58" s="34">
        <f t="shared" si="5"/>
        <v>0</v>
      </c>
      <c r="L58" s="34" t="b">
        <f t="shared" si="9"/>
        <v>0</v>
      </c>
      <c r="M58" s="45">
        <f t="shared" si="6"/>
        <v>0</v>
      </c>
      <c r="N58" s="46"/>
      <c r="O58" s="34">
        <f t="shared" si="11"/>
        <v>0</v>
      </c>
      <c r="P58" s="34" t="b">
        <f t="shared" si="10"/>
        <v>0</v>
      </c>
      <c r="Q58" s="45">
        <f t="shared" si="7"/>
        <v>0</v>
      </c>
      <c r="R58" s="56">
        <f t="shared" si="3"/>
        <v>0</v>
      </c>
      <c r="S58" s="57">
        <f t="shared" si="8"/>
        <v>1</v>
      </c>
    </row>
    <row r="59" spans="1:19" ht="20.100000000000001" customHeight="1">
      <c r="A59" s="69">
        <v>58</v>
      </c>
      <c r="B59" s="23"/>
      <c r="C59" s="24"/>
      <c r="D59" s="24"/>
      <c r="E59" s="73"/>
      <c r="F59" s="33"/>
      <c r="G59" s="34">
        <f t="shared" si="0"/>
        <v>0</v>
      </c>
      <c r="H59" s="34" t="b">
        <f t="shared" si="1"/>
        <v>0</v>
      </c>
      <c r="I59" s="45">
        <f t="shared" si="4"/>
        <v>0</v>
      </c>
      <c r="J59" s="46"/>
      <c r="K59" s="34">
        <f t="shared" si="5"/>
        <v>0</v>
      </c>
      <c r="L59" s="34" t="b">
        <f t="shared" si="9"/>
        <v>0</v>
      </c>
      <c r="M59" s="45">
        <f t="shared" si="6"/>
        <v>0</v>
      </c>
      <c r="N59" s="46"/>
      <c r="O59" s="34">
        <f t="shared" si="11"/>
        <v>0</v>
      </c>
      <c r="P59" s="34" t="b">
        <f t="shared" si="10"/>
        <v>0</v>
      </c>
      <c r="Q59" s="45">
        <f t="shared" si="7"/>
        <v>0</v>
      </c>
      <c r="R59" s="56">
        <f t="shared" si="3"/>
        <v>0</v>
      </c>
      <c r="S59" s="57">
        <f t="shared" si="8"/>
        <v>1</v>
      </c>
    </row>
    <row r="60" spans="1:19" ht="20.100000000000001" customHeight="1">
      <c r="A60" s="69">
        <v>59</v>
      </c>
      <c r="B60" s="23"/>
      <c r="C60" s="24"/>
      <c r="D60" s="24"/>
      <c r="E60" s="73"/>
      <c r="F60" s="33"/>
      <c r="G60" s="34">
        <f t="shared" si="0"/>
        <v>0</v>
      </c>
      <c r="H60" s="34" t="b">
        <f t="shared" si="1"/>
        <v>0</v>
      </c>
      <c r="I60" s="45">
        <f t="shared" si="4"/>
        <v>0</v>
      </c>
      <c r="J60" s="46"/>
      <c r="K60" s="34">
        <f t="shared" si="5"/>
        <v>0</v>
      </c>
      <c r="L60" s="34" t="b">
        <f t="shared" si="9"/>
        <v>0</v>
      </c>
      <c r="M60" s="45">
        <f t="shared" si="6"/>
        <v>0</v>
      </c>
      <c r="N60" s="46"/>
      <c r="O60" s="34">
        <f t="shared" si="11"/>
        <v>0</v>
      </c>
      <c r="P60" s="34" t="b">
        <f t="shared" si="10"/>
        <v>0</v>
      </c>
      <c r="Q60" s="45">
        <f t="shared" si="7"/>
        <v>0</v>
      </c>
      <c r="R60" s="56">
        <f t="shared" si="3"/>
        <v>0</v>
      </c>
      <c r="S60" s="57">
        <f t="shared" si="8"/>
        <v>1</v>
      </c>
    </row>
    <row r="61" spans="1:19" ht="20.100000000000001" customHeight="1">
      <c r="A61" s="69">
        <v>60</v>
      </c>
      <c r="B61" s="23"/>
      <c r="C61" s="24"/>
      <c r="D61" s="24"/>
      <c r="E61" s="73"/>
      <c r="F61" s="33"/>
      <c r="G61" s="34">
        <f t="shared" si="0"/>
        <v>0</v>
      </c>
      <c r="H61" s="34" t="b">
        <f t="shared" si="1"/>
        <v>0</v>
      </c>
      <c r="I61" s="45">
        <f t="shared" si="4"/>
        <v>0</v>
      </c>
      <c r="J61" s="46"/>
      <c r="K61" s="34">
        <f t="shared" si="5"/>
        <v>0</v>
      </c>
      <c r="L61" s="34" t="b">
        <f t="shared" si="9"/>
        <v>0</v>
      </c>
      <c r="M61" s="45">
        <f t="shared" si="6"/>
        <v>0</v>
      </c>
      <c r="N61" s="46"/>
      <c r="O61" s="34">
        <f t="shared" si="11"/>
        <v>0</v>
      </c>
      <c r="P61" s="34" t="b">
        <f t="shared" si="10"/>
        <v>0</v>
      </c>
      <c r="Q61" s="45">
        <f t="shared" si="7"/>
        <v>0</v>
      </c>
      <c r="R61" s="56">
        <f t="shared" si="3"/>
        <v>0</v>
      </c>
      <c r="S61" s="57">
        <f t="shared" si="8"/>
        <v>1</v>
      </c>
    </row>
    <row r="62" spans="1:19" ht="20.100000000000001" customHeight="1">
      <c r="A62" s="69">
        <v>61</v>
      </c>
      <c r="B62" s="23"/>
      <c r="C62" s="24"/>
      <c r="D62" s="24"/>
      <c r="E62" s="73"/>
      <c r="F62" s="33"/>
      <c r="G62" s="34">
        <f t="shared" si="0"/>
        <v>0</v>
      </c>
      <c r="H62" s="34" t="b">
        <f t="shared" si="1"/>
        <v>0</v>
      </c>
      <c r="I62" s="45">
        <f t="shared" si="4"/>
        <v>0</v>
      </c>
      <c r="J62" s="46"/>
      <c r="K62" s="34">
        <f t="shared" si="5"/>
        <v>0</v>
      </c>
      <c r="L62" s="34" t="b">
        <f t="shared" si="9"/>
        <v>0</v>
      </c>
      <c r="M62" s="45">
        <f t="shared" si="6"/>
        <v>0</v>
      </c>
      <c r="N62" s="46"/>
      <c r="O62" s="34">
        <f t="shared" si="11"/>
        <v>0</v>
      </c>
      <c r="P62" s="34" t="b">
        <f t="shared" si="10"/>
        <v>0</v>
      </c>
      <c r="Q62" s="45">
        <f t="shared" si="7"/>
        <v>0</v>
      </c>
      <c r="R62" s="56">
        <f t="shared" si="3"/>
        <v>0</v>
      </c>
      <c r="S62" s="57">
        <f t="shared" si="8"/>
        <v>1</v>
      </c>
    </row>
    <row r="63" spans="1:19" ht="20.100000000000001" customHeight="1">
      <c r="A63" s="69">
        <v>62</v>
      </c>
      <c r="B63" s="23"/>
      <c r="C63" s="24"/>
      <c r="D63" s="24"/>
      <c r="E63" s="73"/>
      <c r="F63" s="33"/>
      <c r="G63" s="34">
        <f t="shared" si="0"/>
        <v>0</v>
      </c>
      <c r="H63" s="34" t="b">
        <f t="shared" si="1"/>
        <v>0</v>
      </c>
      <c r="I63" s="45">
        <f t="shared" si="4"/>
        <v>0</v>
      </c>
      <c r="J63" s="46"/>
      <c r="K63" s="34">
        <f t="shared" si="5"/>
        <v>0</v>
      </c>
      <c r="L63" s="34" t="b">
        <f t="shared" si="9"/>
        <v>0</v>
      </c>
      <c r="M63" s="45">
        <f t="shared" si="6"/>
        <v>0</v>
      </c>
      <c r="N63" s="46"/>
      <c r="O63" s="34">
        <f t="shared" si="11"/>
        <v>0</v>
      </c>
      <c r="P63" s="34" t="b">
        <f t="shared" si="10"/>
        <v>0</v>
      </c>
      <c r="Q63" s="45">
        <f t="shared" si="7"/>
        <v>0</v>
      </c>
      <c r="R63" s="56">
        <f t="shared" si="3"/>
        <v>0</v>
      </c>
      <c r="S63" s="57">
        <f t="shared" si="8"/>
        <v>1</v>
      </c>
    </row>
    <row r="64" spans="1:19" ht="20.100000000000001" customHeight="1">
      <c r="A64" s="69">
        <v>63</v>
      </c>
      <c r="B64" s="23"/>
      <c r="C64" s="24"/>
      <c r="D64" s="24"/>
      <c r="E64" s="73"/>
      <c r="F64" s="33"/>
      <c r="G64" s="34">
        <f t="shared" si="0"/>
        <v>0</v>
      </c>
      <c r="H64" s="34" t="b">
        <f t="shared" si="1"/>
        <v>0</v>
      </c>
      <c r="I64" s="45">
        <f t="shared" si="4"/>
        <v>0</v>
      </c>
      <c r="J64" s="46"/>
      <c r="K64" s="34">
        <f t="shared" si="5"/>
        <v>0</v>
      </c>
      <c r="L64" s="34" t="b">
        <f t="shared" si="9"/>
        <v>0</v>
      </c>
      <c r="M64" s="45">
        <f t="shared" si="6"/>
        <v>0</v>
      </c>
      <c r="N64" s="46"/>
      <c r="O64" s="34">
        <f t="shared" si="11"/>
        <v>0</v>
      </c>
      <c r="P64" s="34" t="b">
        <f t="shared" si="10"/>
        <v>0</v>
      </c>
      <c r="Q64" s="45">
        <f t="shared" si="7"/>
        <v>0</v>
      </c>
      <c r="R64" s="56">
        <f t="shared" si="3"/>
        <v>0</v>
      </c>
      <c r="S64" s="57">
        <f t="shared" si="8"/>
        <v>1</v>
      </c>
    </row>
    <row r="65" spans="1:19" ht="20.100000000000001" customHeight="1">
      <c r="A65" s="69">
        <v>64</v>
      </c>
      <c r="B65" s="23"/>
      <c r="C65" s="24"/>
      <c r="D65" s="24"/>
      <c r="E65" s="73"/>
      <c r="F65" s="33"/>
      <c r="G65" s="34">
        <f t="shared" si="0"/>
        <v>0</v>
      </c>
      <c r="H65" s="34" t="b">
        <f t="shared" si="1"/>
        <v>0</v>
      </c>
      <c r="I65" s="45">
        <f t="shared" si="4"/>
        <v>0</v>
      </c>
      <c r="J65" s="46"/>
      <c r="K65" s="34">
        <f t="shared" si="5"/>
        <v>0</v>
      </c>
      <c r="L65" s="34" t="b">
        <f t="shared" si="9"/>
        <v>0</v>
      </c>
      <c r="M65" s="45">
        <f t="shared" si="6"/>
        <v>0</v>
      </c>
      <c r="N65" s="46"/>
      <c r="O65" s="34">
        <f t="shared" si="11"/>
        <v>0</v>
      </c>
      <c r="P65" s="34" t="b">
        <f t="shared" si="10"/>
        <v>0</v>
      </c>
      <c r="Q65" s="45">
        <f t="shared" si="7"/>
        <v>0</v>
      </c>
      <c r="R65" s="56">
        <f t="shared" si="3"/>
        <v>0</v>
      </c>
      <c r="S65" s="57">
        <f t="shared" si="8"/>
        <v>1</v>
      </c>
    </row>
    <row r="66" spans="1:19" ht="20.100000000000001" customHeight="1">
      <c r="A66" s="69">
        <v>65</v>
      </c>
      <c r="B66" s="23"/>
      <c r="C66" s="24"/>
      <c r="D66" s="24"/>
      <c r="E66" s="73"/>
      <c r="F66" s="33"/>
      <c r="G66" s="34">
        <f t="shared" ref="G66:G101" si="12">IF(F66=0,0,(ROUNDDOWN(((SQRT(F66)-1.15028)/0.00219),0)))</f>
        <v>0</v>
      </c>
      <c r="H66" s="34" t="b">
        <f t="shared" ref="H66:H101" si="13">IF(G66&gt;0,RANK(G66,$G$2:$G$101,0))</f>
        <v>0</v>
      </c>
      <c r="I66" s="45">
        <f t="shared" si="4"/>
        <v>0</v>
      </c>
      <c r="J66" s="46"/>
      <c r="K66" s="34">
        <f t="shared" si="5"/>
        <v>0</v>
      </c>
      <c r="L66" s="34" t="b">
        <f t="shared" si="9"/>
        <v>0</v>
      </c>
      <c r="M66" s="45">
        <f t="shared" si="6"/>
        <v>0</v>
      </c>
      <c r="N66" s="46"/>
      <c r="O66" s="34">
        <f t="shared" si="11"/>
        <v>0</v>
      </c>
      <c r="P66" s="34" t="b">
        <f t="shared" si="10"/>
        <v>0</v>
      </c>
      <c r="Q66" s="45">
        <f t="shared" si="7"/>
        <v>0</v>
      </c>
      <c r="R66" s="56">
        <f t="shared" ref="R66:R101" si="14">K66+G66+O66</f>
        <v>0</v>
      </c>
      <c r="S66" s="57">
        <f t="shared" si="8"/>
        <v>1</v>
      </c>
    </row>
    <row r="67" spans="1:19" ht="20.100000000000001" customHeight="1">
      <c r="A67" s="69">
        <v>66</v>
      </c>
      <c r="B67" s="23"/>
      <c r="C67" s="24"/>
      <c r="D67" s="24"/>
      <c r="E67" s="73"/>
      <c r="F67" s="33"/>
      <c r="G67" s="34">
        <f t="shared" si="12"/>
        <v>0</v>
      </c>
      <c r="H67" s="34" t="b">
        <f t="shared" si="13"/>
        <v>0</v>
      </c>
      <c r="I67" s="45">
        <f t="shared" ref="I67:I101" si="15">IF(F67=(0),0,IF(F67&gt;=(4.3),1,IF(F67&gt;=(4.03),2,IF(F67&gt;=(3.57),3,IF(F67&gt;=(3.25),4,IF(F67&gt;=(2.8),5,IF(F67&lt;(2.8),6,)))))))</f>
        <v>0</v>
      </c>
      <c r="J67" s="46"/>
      <c r="K67" s="34">
        <f t="shared" ref="K67:K101" si="16">IF(J67=0,0,(ROUNDDOWN((PRODUCT(100/(J67+0.24)-4.341)/0.00676),0)))</f>
        <v>0</v>
      </c>
      <c r="L67" s="34" t="b">
        <f t="shared" si="9"/>
        <v>0</v>
      </c>
      <c r="M67" s="45">
        <f t="shared" ref="M67:M101" si="17">IF(J67=(0),0,IF(J67&lt;=(13.8),1,IF(J67&lt;=(14.4),2,IF(J67&lt;=(15.4),3,IF(J67&lt;=(16.9),4,IF(J67&lt;=(18.9),5,IF(J67&gt;=(18.9),6,)))))))</f>
        <v>0</v>
      </c>
      <c r="N67" s="46"/>
      <c r="O67" s="34">
        <f t="shared" si="11"/>
        <v>0</v>
      </c>
      <c r="P67" s="34" t="b">
        <f t="shared" si="10"/>
        <v>0</v>
      </c>
      <c r="Q67" s="45">
        <f t="shared" ref="Q67:Q101" si="18">IF(N67=(0),0,IF(N67&gt;=(9),1,IF(N67&gt;=(8.5),2,IF(N67&gt;=(7.9),3,IF(N67&gt;=(7),4,IF(N67&gt;=(5.4),5,IF(N67&lt;(5.4),6,)))))))</f>
        <v>0</v>
      </c>
      <c r="R67" s="56">
        <f t="shared" si="14"/>
        <v>0</v>
      </c>
      <c r="S67" s="57">
        <f t="shared" ref="S67:S101" si="19">RANK(R67,$R$2:$R$100)</f>
        <v>1</v>
      </c>
    </row>
    <row r="68" spans="1:19" ht="20.100000000000001" customHeight="1">
      <c r="A68" s="69">
        <v>67</v>
      </c>
      <c r="B68" s="23"/>
      <c r="C68" s="24"/>
      <c r="D68" s="24"/>
      <c r="E68" s="73"/>
      <c r="F68" s="33"/>
      <c r="G68" s="34">
        <f t="shared" si="12"/>
        <v>0</v>
      </c>
      <c r="H68" s="34" t="b">
        <f t="shared" si="13"/>
        <v>0</v>
      </c>
      <c r="I68" s="45">
        <f t="shared" si="15"/>
        <v>0</v>
      </c>
      <c r="J68" s="46"/>
      <c r="K68" s="34">
        <f t="shared" si="16"/>
        <v>0</v>
      </c>
      <c r="L68" s="34" t="b">
        <f t="shared" ref="L68:L101" si="20">IF(K68&gt;0,RANK(K68,$K$2:$K$101,0))</f>
        <v>0</v>
      </c>
      <c r="M68" s="45">
        <f t="shared" si="17"/>
        <v>0</v>
      </c>
      <c r="N68" s="46"/>
      <c r="O68" s="34">
        <f t="shared" si="11"/>
        <v>0</v>
      </c>
      <c r="P68" s="34" t="b">
        <f t="shared" ref="P68:P101" si="21">IF(O68&gt;0,RANK(O68,$O$2:$O$101,0))</f>
        <v>0</v>
      </c>
      <c r="Q68" s="45">
        <f t="shared" si="18"/>
        <v>0</v>
      </c>
      <c r="R68" s="56">
        <f t="shared" si="14"/>
        <v>0</v>
      </c>
      <c r="S68" s="57">
        <f t="shared" si="19"/>
        <v>1</v>
      </c>
    </row>
    <row r="69" spans="1:19" ht="20.100000000000001" customHeight="1">
      <c r="A69" s="69">
        <v>68</v>
      </c>
      <c r="B69" s="23"/>
      <c r="C69" s="24"/>
      <c r="D69" s="24"/>
      <c r="E69" s="73"/>
      <c r="F69" s="33"/>
      <c r="G69" s="34">
        <f t="shared" si="12"/>
        <v>0</v>
      </c>
      <c r="H69" s="34" t="b">
        <f t="shared" si="13"/>
        <v>0</v>
      </c>
      <c r="I69" s="45">
        <f t="shared" si="15"/>
        <v>0</v>
      </c>
      <c r="J69" s="46"/>
      <c r="K69" s="34">
        <f t="shared" si="16"/>
        <v>0</v>
      </c>
      <c r="L69" s="34" t="b">
        <f t="shared" si="20"/>
        <v>0</v>
      </c>
      <c r="M69" s="45">
        <f t="shared" si="17"/>
        <v>0</v>
      </c>
      <c r="N69" s="46"/>
      <c r="O69" s="34">
        <f t="shared" si="11"/>
        <v>0</v>
      </c>
      <c r="P69" s="34" t="b">
        <f t="shared" si="21"/>
        <v>0</v>
      </c>
      <c r="Q69" s="45">
        <f t="shared" si="18"/>
        <v>0</v>
      </c>
      <c r="R69" s="56">
        <f t="shared" si="14"/>
        <v>0</v>
      </c>
      <c r="S69" s="57">
        <f t="shared" si="19"/>
        <v>1</v>
      </c>
    </row>
    <row r="70" spans="1:19" ht="20.100000000000001" customHeight="1">
      <c r="A70" s="69">
        <v>69</v>
      </c>
      <c r="B70" s="23"/>
      <c r="C70" s="24"/>
      <c r="D70" s="24"/>
      <c r="E70" s="73"/>
      <c r="F70" s="33"/>
      <c r="G70" s="34">
        <f t="shared" si="12"/>
        <v>0</v>
      </c>
      <c r="H70" s="34" t="b">
        <f t="shared" si="13"/>
        <v>0</v>
      </c>
      <c r="I70" s="45">
        <f t="shared" si="15"/>
        <v>0</v>
      </c>
      <c r="J70" s="46"/>
      <c r="K70" s="34">
        <f t="shared" si="16"/>
        <v>0</v>
      </c>
      <c r="L70" s="34" t="b">
        <f t="shared" si="20"/>
        <v>0</v>
      </c>
      <c r="M70" s="45">
        <f t="shared" si="17"/>
        <v>0</v>
      </c>
      <c r="N70" s="46"/>
      <c r="O70" s="34">
        <f t="shared" ref="O70:O101" si="22">IF(N70=0,0,(ROUNDDOWN(((SQRT(N70)-1.425)/0.0037),0)))</f>
        <v>0</v>
      </c>
      <c r="P70" s="34" t="b">
        <f t="shared" si="21"/>
        <v>0</v>
      </c>
      <c r="Q70" s="45">
        <f t="shared" si="18"/>
        <v>0</v>
      </c>
      <c r="R70" s="56">
        <f t="shared" si="14"/>
        <v>0</v>
      </c>
      <c r="S70" s="57">
        <f t="shared" si="19"/>
        <v>1</v>
      </c>
    </row>
    <row r="71" spans="1:19" ht="20.100000000000001" customHeight="1">
      <c r="A71" s="69">
        <v>70</v>
      </c>
      <c r="B71" s="23"/>
      <c r="C71" s="24"/>
      <c r="D71" s="24"/>
      <c r="E71" s="73"/>
      <c r="F71" s="33"/>
      <c r="G71" s="34">
        <f t="shared" si="12"/>
        <v>0</v>
      </c>
      <c r="H71" s="34" t="b">
        <f t="shared" si="13"/>
        <v>0</v>
      </c>
      <c r="I71" s="45">
        <f t="shared" si="15"/>
        <v>0</v>
      </c>
      <c r="J71" s="46"/>
      <c r="K71" s="34">
        <f t="shared" si="16"/>
        <v>0</v>
      </c>
      <c r="L71" s="34" t="b">
        <f t="shared" si="20"/>
        <v>0</v>
      </c>
      <c r="M71" s="45">
        <f t="shared" si="17"/>
        <v>0</v>
      </c>
      <c r="N71" s="46"/>
      <c r="O71" s="34">
        <f t="shared" si="22"/>
        <v>0</v>
      </c>
      <c r="P71" s="34" t="b">
        <f t="shared" si="21"/>
        <v>0</v>
      </c>
      <c r="Q71" s="45">
        <f t="shared" si="18"/>
        <v>0</v>
      </c>
      <c r="R71" s="56">
        <f t="shared" si="14"/>
        <v>0</v>
      </c>
      <c r="S71" s="57">
        <f t="shared" si="19"/>
        <v>1</v>
      </c>
    </row>
    <row r="72" spans="1:19" ht="20.100000000000001" customHeight="1">
      <c r="A72" s="69">
        <v>71</v>
      </c>
      <c r="B72" s="23"/>
      <c r="C72" s="24"/>
      <c r="D72" s="24"/>
      <c r="E72" s="73"/>
      <c r="F72" s="33"/>
      <c r="G72" s="34">
        <f t="shared" si="12"/>
        <v>0</v>
      </c>
      <c r="H72" s="34" t="b">
        <f t="shared" si="13"/>
        <v>0</v>
      </c>
      <c r="I72" s="45">
        <f t="shared" si="15"/>
        <v>0</v>
      </c>
      <c r="J72" s="46"/>
      <c r="K72" s="34">
        <f t="shared" si="16"/>
        <v>0</v>
      </c>
      <c r="L72" s="34" t="b">
        <f t="shared" si="20"/>
        <v>0</v>
      </c>
      <c r="M72" s="45">
        <f t="shared" si="17"/>
        <v>0</v>
      </c>
      <c r="N72" s="46"/>
      <c r="O72" s="34">
        <f t="shared" si="22"/>
        <v>0</v>
      </c>
      <c r="P72" s="34" t="b">
        <f t="shared" si="21"/>
        <v>0</v>
      </c>
      <c r="Q72" s="45">
        <f t="shared" si="18"/>
        <v>0</v>
      </c>
      <c r="R72" s="56">
        <f t="shared" si="14"/>
        <v>0</v>
      </c>
      <c r="S72" s="57">
        <f t="shared" si="19"/>
        <v>1</v>
      </c>
    </row>
    <row r="73" spans="1:19" ht="20.100000000000001" customHeight="1">
      <c r="A73" s="69">
        <v>72</v>
      </c>
      <c r="B73" s="23"/>
      <c r="C73" s="24"/>
      <c r="D73" s="24"/>
      <c r="E73" s="73"/>
      <c r="F73" s="33"/>
      <c r="G73" s="34">
        <f t="shared" si="12"/>
        <v>0</v>
      </c>
      <c r="H73" s="34" t="b">
        <f t="shared" si="13"/>
        <v>0</v>
      </c>
      <c r="I73" s="45">
        <f t="shared" si="15"/>
        <v>0</v>
      </c>
      <c r="J73" s="46"/>
      <c r="K73" s="34">
        <f t="shared" si="16"/>
        <v>0</v>
      </c>
      <c r="L73" s="34" t="b">
        <f t="shared" si="20"/>
        <v>0</v>
      </c>
      <c r="M73" s="45">
        <f t="shared" si="17"/>
        <v>0</v>
      </c>
      <c r="N73" s="46"/>
      <c r="O73" s="34">
        <f t="shared" si="22"/>
        <v>0</v>
      </c>
      <c r="P73" s="34" t="b">
        <f t="shared" si="21"/>
        <v>0</v>
      </c>
      <c r="Q73" s="45">
        <f t="shared" si="18"/>
        <v>0</v>
      </c>
      <c r="R73" s="56">
        <f t="shared" si="14"/>
        <v>0</v>
      </c>
      <c r="S73" s="57">
        <f t="shared" si="19"/>
        <v>1</v>
      </c>
    </row>
    <row r="74" spans="1:19" ht="20.100000000000001" customHeight="1">
      <c r="A74" s="69">
        <v>73</v>
      </c>
      <c r="B74" s="23"/>
      <c r="C74" s="24"/>
      <c r="D74" s="24"/>
      <c r="E74" s="73"/>
      <c r="F74" s="33"/>
      <c r="G74" s="34">
        <f t="shared" si="12"/>
        <v>0</v>
      </c>
      <c r="H74" s="34" t="b">
        <f t="shared" si="13"/>
        <v>0</v>
      </c>
      <c r="I74" s="45">
        <f t="shared" si="15"/>
        <v>0</v>
      </c>
      <c r="J74" s="46"/>
      <c r="K74" s="34">
        <f t="shared" si="16"/>
        <v>0</v>
      </c>
      <c r="L74" s="34" t="b">
        <f t="shared" si="20"/>
        <v>0</v>
      </c>
      <c r="M74" s="45">
        <f t="shared" si="17"/>
        <v>0</v>
      </c>
      <c r="N74" s="46"/>
      <c r="O74" s="34">
        <f t="shared" si="22"/>
        <v>0</v>
      </c>
      <c r="P74" s="34" t="b">
        <f t="shared" si="21"/>
        <v>0</v>
      </c>
      <c r="Q74" s="45">
        <f t="shared" si="18"/>
        <v>0</v>
      </c>
      <c r="R74" s="56">
        <f t="shared" si="14"/>
        <v>0</v>
      </c>
      <c r="S74" s="57">
        <f t="shared" si="19"/>
        <v>1</v>
      </c>
    </row>
    <row r="75" spans="1:19" ht="20.100000000000001" customHeight="1">
      <c r="A75" s="69">
        <v>74</v>
      </c>
      <c r="B75" s="23"/>
      <c r="C75" s="24"/>
      <c r="D75" s="24"/>
      <c r="E75" s="73"/>
      <c r="F75" s="33"/>
      <c r="G75" s="34">
        <f t="shared" si="12"/>
        <v>0</v>
      </c>
      <c r="H75" s="34" t="b">
        <f t="shared" si="13"/>
        <v>0</v>
      </c>
      <c r="I75" s="45">
        <f t="shared" si="15"/>
        <v>0</v>
      </c>
      <c r="J75" s="46"/>
      <c r="K75" s="34">
        <f t="shared" si="16"/>
        <v>0</v>
      </c>
      <c r="L75" s="34" t="b">
        <f t="shared" si="20"/>
        <v>0</v>
      </c>
      <c r="M75" s="45">
        <f t="shared" si="17"/>
        <v>0</v>
      </c>
      <c r="N75" s="46"/>
      <c r="O75" s="34">
        <f t="shared" si="22"/>
        <v>0</v>
      </c>
      <c r="P75" s="34" t="b">
        <f t="shared" si="21"/>
        <v>0</v>
      </c>
      <c r="Q75" s="45">
        <f t="shared" si="18"/>
        <v>0</v>
      </c>
      <c r="R75" s="56">
        <f t="shared" si="14"/>
        <v>0</v>
      </c>
      <c r="S75" s="57">
        <f t="shared" si="19"/>
        <v>1</v>
      </c>
    </row>
    <row r="76" spans="1:19" ht="20.100000000000001" customHeight="1">
      <c r="A76" s="69">
        <v>75</v>
      </c>
      <c r="B76" s="23"/>
      <c r="C76" s="24"/>
      <c r="D76" s="24"/>
      <c r="E76" s="73"/>
      <c r="F76" s="33"/>
      <c r="G76" s="34">
        <f t="shared" si="12"/>
        <v>0</v>
      </c>
      <c r="H76" s="34" t="b">
        <f t="shared" si="13"/>
        <v>0</v>
      </c>
      <c r="I76" s="45">
        <f t="shared" si="15"/>
        <v>0</v>
      </c>
      <c r="J76" s="46"/>
      <c r="K76" s="34">
        <f t="shared" si="16"/>
        <v>0</v>
      </c>
      <c r="L76" s="34" t="b">
        <f t="shared" si="20"/>
        <v>0</v>
      </c>
      <c r="M76" s="45">
        <f t="shared" si="17"/>
        <v>0</v>
      </c>
      <c r="N76" s="46"/>
      <c r="O76" s="34">
        <f t="shared" si="22"/>
        <v>0</v>
      </c>
      <c r="P76" s="34" t="b">
        <f t="shared" si="21"/>
        <v>0</v>
      </c>
      <c r="Q76" s="45">
        <f t="shared" si="18"/>
        <v>0</v>
      </c>
      <c r="R76" s="56">
        <f t="shared" si="14"/>
        <v>0</v>
      </c>
      <c r="S76" s="57">
        <f t="shared" si="19"/>
        <v>1</v>
      </c>
    </row>
    <row r="77" spans="1:19" ht="20.100000000000001" customHeight="1">
      <c r="A77" s="69">
        <v>76</v>
      </c>
      <c r="B77" s="23"/>
      <c r="C77" s="24"/>
      <c r="D77" s="24"/>
      <c r="E77" s="73"/>
      <c r="F77" s="33"/>
      <c r="G77" s="34">
        <f t="shared" si="12"/>
        <v>0</v>
      </c>
      <c r="H77" s="34" t="b">
        <f t="shared" si="13"/>
        <v>0</v>
      </c>
      <c r="I77" s="45">
        <f t="shared" si="15"/>
        <v>0</v>
      </c>
      <c r="J77" s="46"/>
      <c r="K77" s="34">
        <f t="shared" si="16"/>
        <v>0</v>
      </c>
      <c r="L77" s="34" t="b">
        <f t="shared" si="20"/>
        <v>0</v>
      </c>
      <c r="M77" s="45">
        <f t="shared" si="17"/>
        <v>0</v>
      </c>
      <c r="N77" s="46"/>
      <c r="O77" s="34">
        <f t="shared" si="22"/>
        <v>0</v>
      </c>
      <c r="P77" s="34" t="b">
        <f t="shared" si="21"/>
        <v>0</v>
      </c>
      <c r="Q77" s="45">
        <f t="shared" si="18"/>
        <v>0</v>
      </c>
      <c r="R77" s="56">
        <f t="shared" si="14"/>
        <v>0</v>
      </c>
      <c r="S77" s="57">
        <f t="shared" si="19"/>
        <v>1</v>
      </c>
    </row>
    <row r="78" spans="1:19" ht="20.100000000000001" customHeight="1">
      <c r="A78" s="69">
        <v>77</v>
      </c>
      <c r="B78" s="23"/>
      <c r="C78" s="24"/>
      <c r="D78" s="24"/>
      <c r="E78" s="73"/>
      <c r="F78" s="33"/>
      <c r="G78" s="34">
        <f t="shared" si="12"/>
        <v>0</v>
      </c>
      <c r="H78" s="34" t="b">
        <f t="shared" si="13"/>
        <v>0</v>
      </c>
      <c r="I78" s="45">
        <f t="shared" si="15"/>
        <v>0</v>
      </c>
      <c r="J78" s="46"/>
      <c r="K78" s="34">
        <f t="shared" si="16"/>
        <v>0</v>
      </c>
      <c r="L78" s="34" t="b">
        <f t="shared" si="20"/>
        <v>0</v>
      </c>
      <c r="M78" s="45">
        <f t="shared" si="17"/>
        <v>0</v>
      </c>
      <c r="N78" s="46"/>
      <c r="O78" s="34">
        <f t="shared" si="22"/>
        <v>0</v>
      </c>
      <c r="P78" s="34" t="b">
        <f t="shared" si="21"/>
        <v>0</v>
      </c>
      <c r="Q78" s="45">
        <f t="shared" si="18"/>
        <v>0</v>
      </c>
      <c r="R78" s="56">
        <f t="shared" si="14"/>
        <v>0</v>
      </c>
      <c r="S78" s="57">
        <f t="shared" si="19"/>
        <v>1</v>
      </c>
    </row>
    <row r="79" spans="1:19" ht="20.100000000000001" customHeight="1">
      <c r="A79" s="69">
        <v>78</v>
      </c>
      <c r="B79" s="23"/>
      <c r="C79" s="24"/>
      <c r="D79" s="24"/>
      <c r="E79" s="73"/>
      <c r="F79" s="33"/>
      <c r="G79" s="34">
        <f t="shared" si="12"/>
        <v>0</v>
      </c>
      <c r="H79" s="34" t="b">
        <f t="shared" si="13"/>
        <v>0</v>
      </c>
      <c r="I79" s="45">
        <f t="shared" si="15"/>
        <v>0</v>
      </c>
      <c r="J79" s="46"/>
      <c r="K79" s="34">
        <f t="shared" si="16"/>
        <v>0</v>
      </c>
      <c r="L79" s="34" t="b">
        <f t="shared" si="20"/>
        <v>0</v>
      </c>
      <c r="M79" s="45">
        <f t="shared" si="17"/>
        <v>0</v>
      </c>
      <c r="N79" s="46"/>
      <c r="O79" s="34">
        <f t="shared" si="22"/>
        <v>0</v>
      </c>
      <c r="P79" s="34" t="b">
        <f t="shared" si="21"/>
        <v>0</v>
      </c>
      <c r="Q79" s="45">
        <f t="shared" si="18"/>
        <v>0</v>
      </c>
      <c r="R79" s="56">
        <f t="shared" si="14"/>
        <v>0</v>
      </c>
      <c r="S79" s="57">
        <f t="shared" si="19"/>
        <v>1</v>
      </c>
    </row>
    <row r="80" spans="1:19" ht="20.100000000000001" customHeight="1">
      <c r="A80" s="69">
        <v>79</v>
      </c>
      <c r="B80" s="23"/>
      <c r="C80" s="24"/>
      <c r="D80" s="24"/>
      <c r="E80" s="73"/>
      <c r="F80" s="33"/>
      <c r="G80" s="34">
        <f t="shared" si="12"/>
        <v>0</v>
      </c>
      <c r="H80" s="34" t="b">
        <f t="shared" si="13"/>
        <v>0</v>
      </c>
      <c r="I80" s="45">
        <f t="shared" si="15"/>
        <v>0</v>
      </c>
      <c r="J80" s="46"/>
      <c r="K80" s="34">
        <f t="shared" si="16"/>
        <v>0</v>
      </c>
      <c r="L80" s="34" t="b">
        <f t="shared" si="20"/>
        <v>0</v>
      </c>
      <c r="M80" s="45">
        <f t="shared" si="17"/>
        <v>0</v>
      </c>
      <c r="N80" s="46"/>
      <c r="O80" s="34">
        <f t="shared" si="22"/>
        <v>0</v>
      </c>
      <c r="P80" s="34" t="b">
        <f t="shared" si="21"/>
        <v>0</v>
      </c>
      <c r="Q80" s="45">
        <f t="shared" si="18"/>
        <v>0</v>
      </c>
      <c r="R80" s="56">
        <f t="shared" si="14"/>
        <v>0</v>
      </c>
      <c r="S80" s="57">
        <f t="shared" si="19"/>
        <v>1</v>
      </c>
    </row>
    <row r="81" spans="1:19" ht="20.100000000000001" customHeight="1">
      <c r="A81" s="69">
        <v>80</v>
      </c>
      <c r="B81" s="23"/>
      <c r="C81" s="24"/>
      <c r="D81" s="24"/>
      <c r="E81" s="73"/>
      <c r="F81" s="33"/>
      <c r="G81" s="34">
        <f t="shared" si="12"/>
        <v>0</v>
      </c>
      <c r="H81" s="34" t="b">
        <f t="shared" si="13"/>
        <v>0</v>
      </c>
      <c r="I81" s="45">
        <f t="shared" si="15"/>
        <v>0</v>
      </c>
      <c r="J81" s="46"/>
      <c r="K81" s="34">
        <f t="shared" si="16"/>
        <v>0</v>
      </c>
      <c r="L81" s="34" t="b">
        <f t="shared" si="20"/>
        <v>0</v>
      </c>
      <c r="M81" s="45">
        <f t="shared" si="17"/>
        <v>0</v>
      </c>
      <c r="N81" s="46"/>
      <c r="O81" s="34">
        <f t="shared" si="22"/>
        <v>0</v>
      </c>
      <c r="P81" s="34" t="b">
        <f t="shared" si="21"/>
        <v>0</v>
      </c>
      <c r="Q81" s="45">
        <f t="shared" si="18"/>
        <v>0</v>
      </c>
      <c r="R81" s="56">
        <f t="shared" si="14"/>
        <v>0</v>
      </c>
      <c r="S81" s="57">
        <f t="shared" si="19"/>
        <v>1</v>
      </c>
    </row>
    <row r="82" spans="1:19" ht="20.100000000000001" customHeight="1">
      <c r="A82" s="69">
        <v>81</v>
      </c>
      <c r="B82" s="23"/>
      <c r="C82" s="24"/>
      <c r="D82" s="24"/>
      <c r="E82" s="73"/>
      <c r="F82" s="33"/>
      <c r="G82" s="34">
        <f t="shared" si="12"/>
        <v>0</v>
      </c>
      <c r="H82" s="34" t="b">
        <f t="shared" si="13"/>
        <v>0</v>
      </c>
      <c r="I82" s="45">
        <f t="shared" si="15"/>
        <v>0</v>
      </c>
      <c r="J82" s="46"/>
      <c r="K82" s="34">
        <f t="shared" si="16"/>
        <v>0</v>
      </c>
      <c r="L82" s="34" t="b">
        <f t="shared" si="20"/>
        <v>0</v>
      </c>
      <c r="M82" s="45">
        <f t="shared" si="17"/>
        <v>0</v>
      </c>
      <c r="N82" s="46"/>
      <c r="O82" s="34">
        <f t="shared" si="22"/>
        <v>0</v>
      </c>
      <c r="P82" s="34" t="b">
        <f t="shared" si="21"/>
        <v>0</v>
      </c>
      <c r="Q82" s="45">
        <f t="shared" si="18"/>
        <v>0</v>
      </c>
      <c r="R82" s="56">
        <f t="shared" si="14"/>
        <v>0</v>
      </c>
      <c r="S82" s="57">
        <f t="shared" si="19"/>
        <v>1</v>
      </c>
    </row>
    <row r="83" spans="1:19" ht="20.100000000000001" customHeight="1">
      <c r="A83" s="69">
        <v>82</v>
      </c>
      <c r="B83" s="23"/>
      <c r="C83" s="24"/>
      <c r="D83" s="24"/>
      <c r="E83" s="73"/>
      <c r="F83" s="33"/>
      <c r="G83" s="34">
        <f t="shared" si="12"/>
        <v>0</v>
      </c>
      <c r="H83" s="34" t="b">
        <f t="shared" si="13"/>
        <v>0</v>
      </c>
      <c r="I83" s="45">
        <f t="shared" si="15"/>
        <v>0</v>
      </c>
      <c r="J83" s="46"/>
      <c r="K83" s="34">
        <f t="shared" si="16"/>
        <v>0</v>
      </c>
      <c r="L83" s="34" t="b">
        <f t="shared" si="20"/>
        <v>0</v>
      </c>
      <c r="M83" s="45">
        <f t="shared" si="17"/>
        <v>0</v>
      </c>
      <c r="N83" s="46"/>
      <c r="O83" s="34">
        <f t="shared" si="22"/>
        <v>0</v>
      </c>
      <c r="P83" s="34" t="b">
        <f t="shared" si="21"/>
        <v>0</v>
      </c>
      <c r="Q83" s="45">
        <f t="shared" si="18"/>
        <v>0</v>
      </c>
      <c r="R83" s="56">
        <f t="shared" si="14"/>
        <v>0</v>
      </c>
      <c r="S83" s="57">
        <f t="shared" si="19"/>
        <v>1</v>
      </c>
    </row>
    <row r="84" spans="1:19" ht="20.100000000000001" customHeight="1">
      <c r="A84" s="69">
        <v>83</v>
      </c>
      <c r="B84" s="23"/>
      <c r="C84" s="24"/>
      <c r="D84" s="24"/>
      <c r="E84" s="73"/>
      <c r="F84" s="33"/>
      <c r="G84" s="34">
        <f t="shared" si="12"/>
        <v>0</v>
      </c>
      <c r="H84" s="34" t="b">
        <f t="shared" si="13"/>
        <v>0</v>
      </c>
      <c r="I84" s="45">
        <f t="shared" si="15"/>
        <v>0</v>
      </c>
      <c r="J84" s="46"/>
      <c r="K84" s="34">
        <f t="shared" si="16"/>
        <v>0</v>
      </c>
      <c r="L84" s="34" t="b">
        <f t="shared" si="20"/>
        <v>0</v>
      </c>
      <c r="M84" s="45">
        <f t="shared" si="17"/>
        <v>0</v>
      </c>
      <c r="N84" s="46"/>
      <c r="O84" s="34">
        <f t="shared" si="22"/>
        <v>0</v>
      </c>
      <c r="P84" s="34" t="b">
        <f t="shared" si="21"/>
        <v>0</v>
      </c>
      <c r="Q84" s="45">
        <f t="shared" si="18"/>
        <v>0</v>
      </c>
      <c r="R84" s="56">
        <f t="shared" si="14"/>
        <v>0</v>
      </c>
      <c r="S84" s="57">
        <f t="shared" si="19"/>
        <v>1</v>
      </c>
    </row>
    <row r="85" spans="1:19" ht="20.100000000000001" customHeight="1">
      <c r="A85" s="69">
        <v>84</v>
      </c>
      <c r="B85" s="23"/>
      <c r="C85" s="24"/>
      <c r="D85" s="24"/>
      <c r="E85" s="73"/>
      <c r="F85" s="33"/>
      <c r="G85" s="34">
        <f t="shared" si="12"/>
        <v>0</v>
      </c>
      <c r="H85" s="34" t="b">
        <f t="shared" si="13"/>
        <v>0</v>
      </c>
      <c r="I85" s="45">
        <f t="shared" si="15"/>
        <v>0</v>
      </c>
      <c r="J85" s="46"/>
      <c r="K85" s="34">
        <f t="shared" si="16"/>
        <v>0</v>
      </c>
      <c r="L85" s="34" t="b">
        <f t="shared" si="20"/>
        <v>0</v>
      </c>
      <c r="M85" s="45">
        <f t="shared" si="17"/>
        <v>0</v>
      </c>
      <c r="N85" s="46"/>
      <c r="O85" s="34">
        <f t="shared" si="22"/>
        <v>0</v>
      </c>
      <c r="P85" s="34" t="b">
        <f t="shared" si="21"/>
        <v>0</v>
      </c>
      <c r="Q85" s="45">
        <f t="shared" si="18"/>
        <v>0</v>
      </c>
      <c r="R85" s="56">
        <f t="shared" si="14"/>
        <v>0</v>
      </c>
      <c r="S85" s="57">
        <f t="shared" si="19"/>
        <v>1</v>
      </c>
    </row>
    <row r="86" spans="1:19" ht="20.100000000000001" customHeight="1">
      <c r="A86" s="69">
        <v>85</v>
      </c>
      <c r="B86" s="23"/>
      <c r="C86" s="24"/>
      <c r="D86" s="24"/>
      <c r="E86" s="73"/>
      <c r="F86" s="33"/>
      <c r="G86" s="34">
        <f t="shared" si="12"/>
        <v>0</v>
      </c>
      <c r="H86" s="34" t="b">
        <f t="shared" si="13"/>
        <v>0</v>
      </c>
      <c r="I86" s="45">
        <f t="shared" si="15"/>
        <v>0</v>
      </c>
      <c r="J86" s="46"/>
      <c r="K86" s="34">
        <f t="shared" si="16"/>
        <v>0</v>
      </c>
      <c r="L86" s="34" t="b">
        <f t="shared" si="20"/>
        <v>0</v>
      </c>
      <c r="M86" s="45">
        <f t="shared" si="17"/>
        <v>0</v>
      </c>
      <c r="N86" s="46"/>
      <c r="O86" s="34">
        <f t="shared" si="22"/>
        <v>0</v>
      </c>
      <c r="P86" s="34" t="b">
        <f t="shared" si="21"/>
        <v>0</v>
      </c>
      <c r="Q86" s="45">
        <f t="shared" si="18"/>
        <v>0</v>
      </c>
      <c r="R86" s="56">
        <f t="shared" si="14"/>
        <v>0</v>
      </c>
      <c r="S86" s="57">
        <f t="shared" si="19"/>
        <v>1</v>
      </c>
    </row>
    <row r="87" spans="1:19" ht="20.100000000000001" customHeight="1">
      <c r="A87" s="69">
        <v>86</v>
      </c>
      <c r="B87" s="23"/>
      <c r="C87" s="24"/>
      <c r="D87" s="24"/>
      <c r="E87" s="73"/>
      <c r="F87" s="33"/>
      <c r="G87" s="34">
        <f t="shared" si="12"/>
        <v>0</v>
      </c>
      <c r="H87" s="34" t="b">
        <f t="shared" si="13"/>
        <v>0</v>
      </c>
      <c r="I87" s="45">
        <f t="shared" si="15"/>
        <v>0</v>
      </c>
      <c r="J87" s="46"/>
      <c r="K87" s="34">
        <f t="shared" si="16"/>
        <v>0</v>
      </c>
      <c r="L87" s="34" t="b">
        <f t="shared" si="20"/>
        <v>0</v>
      </c>
      <c r="M87" s="45">
        <f t="shared" si="17"/>
        <v>0</v>
      </c>
      <c r="N87" s="46"/>
      <c r="O87" s="34">
        <f t="shared" si="22"/>
        <v>0</v>
      </c>
      <c r="P87" s="34" t="b">
        <f t="shared" si="21"/>
        <v>0</v>
      </c>
      <c r="Q87" s="45">
        <f t="shared" si="18"/>
        <v>0</v>
      </c>
      <c r="R87" s="56">
        <f t="shared" si="14"/>
        <v>0</v>
      </c>
      <c r="S87" s="57">
        <f t="shared" si="19"/>
        <v>1</v>
      </c>
    </row>
    <row r="88" spans="1:19" ht="20.100000000000001" customHeight="1">
      <c r="A88" s="69">
        <v>87</v>
      </c>
      <c r="B88" s="23"/>
      <c r="C88" s="24"/>
      <c r="D88" s="24"/>
      <c r="E88" s="73"/>
      <c r="F88" s="33"/>
      <c r="G88" s="34">
        <f t="shared" si="12"/>
        <v>0</v>
      </c>
      <c r="H88" s="34" t="b">
        <f t="shared" si="13"/>
        <v>0</v>
      </c>
      <c r="I88" s="45">
        <f t="shared" si="15"/>
        <v>0</v>
      </c>
      <c r="J88" s="46"/>
      <c r="K88" s="34">
        <f t="shared" si="16"/>
        <v>0</v>
      </c>
      <c r="L88" s="34" t="b">
        <f t="shared" si="20"/>
        <v>0</v>
      </c>
      <c r="M88" s="45">
        <f t="shared" si="17"/>
        <v>0</v>
      </c>
      <c r="N88" s="46"/>
      <c r="O88" s="34">
        <f t="shared" si="22"/>
        <v>0</v>
      </c>
      <c r="P88" s="34" t="b">
        <f t="shared" si="21"/>
        <v>0</v>
      </c>
      <c r="Q88" s="45">
        <f t="shared" si="18"/>
        <v>0</v>
      </c>
      <c r="R88" s="56">
        <f t="shared" si="14"/>
        <v>0</v>
      </c>
      <c r="S88" s="57">
        <f t="shared" si="19"/>
        <v>1</v>
      </c>
    </row>
    <row r="89" spans="1:19" ht="20.100000000000001" customHeight="1">
      <c r="A89" s="69">
        <v>88</v>
      </c>
      <c r="B89" s="23"/>
      <c r="C89" s="24"/>
      <c r="D89" s="24"/>
      <c r="E89" s="73"/>
      <c r="F89" s="33"/>
      <c r="G89" s="34">
        <f t="shared" si="12"/>
        <v>0</v>
      </c>
      <c r="H89" s="34" t="b">
        <f t="shared" si="13"/>
        <v>0</v>
      </c>
      <c r="I89" s="45">
        <f t="shared" si="15"/>
        <v>0</v>
      </c>
      <c r="J89" s="46"/>
      <c r="K89" s="34">
        <f t="shared" si="16"/>
        <v>0</v>
      </c>
      <c r="L89" s="34" t="b">
        <f t="shared" si="20"/>
        <v>0</v>
      </c>
      <c r="M89" s="45">
        <f t="shared" si="17"/>
        <v>0</v>
      </c>
      <c r="N89" s="46"/>
      <c r="O89" s="34">
        <f t="shared" si="22"/>
        <v>0</v>
      </c>
      <c r="P89" s="34" t="b">
        <f t="shared" si="21"/>
        <v>0</v>
      </c>
      <c r="Q89" s="45">
        <f t="shared" si="18"/>
        <v>0</v>
      </c>
      <c r="R89" s="56">
        <f t="shared" si="14"/>
        <v>0</v>
      </c>
      <c r="S89" s="57">
        <f t="shared" si="19"/>
        <v>1</v>
      </c>
    </row>
    <row r="90" spans="1:19" ht="20.100000000000001" customHeight="1">
      <c r="A90" s="69">
        <v>89</v>
      </c>
      <c r="B90" s="23"/>
      <c r="C90" s="24"/>
      <c r="D90" s="24"/>
      <c r="E90" s="73"/>
      <c r="F90" s="33"/>
      <c r="G90" s="34">
        <f t="shared" si="12"/>
        <v>0</v>
      </c>
      <c r="H90" s="34" t="b">
        <f t="shared" si="13"/>
        <v>0</v>
      </c>
      <c r="I90" s="45">
        <f t="shared" si="15"/>
        <v>0</v>
      </c>
      <c r="J90" s="46"/>
      <c r="K90" s="34">
        <f t="shared" si="16"/>
        <v>0</v>
      </c>
      <c r="L90" s="34" t="b">
        <f t="shared" si="20"/>
        <v>0</v>
      </c>
      <c r="M90" s="45">
        <f t="shared" si="17"/>
        <v>0</v>
      </c>
      <c r="N90" s="46"/>
      <c r="O90" s="34">
        <f t="shared" si="22"/>
        <v>0</v>
      </c>
      <c r="P90" s="34" t="b">
        <f t="shared" si="21"/>
        <v>0</v>
      </c>
      <c r="Q90" s="45">
        <f t="shared" si="18"/>
        <v>0</v>
      </c>
      <c r="R90" s="56">
        <f t="shared" si="14"/>
        <v>0</v>
      </c>
      <c r="S90" s="57">
        <f t="shared" si="19"/>
        <v>1</v>
      </c>
    </row>
    <row r="91" spans="1:19" ht="20.100000000000001" customHeight="1">
      <c r="A91" s="69">
        <v>90</v>
      </c>
      <c r="B91" s="23"/>
      <c r="C91" s="24"/>
      <c r="D91" s="24"/>
      <c r="E91" s="73"/>
      <c r="F91" s="33"/>
      <c r="G91" s="34">
        <f t="shared" si="12"/>
        <v>0</v>
      </c>
      <c r="H91" s="34" t="b">
        <f t="shared" si="13"/>
        <v>0</v>
      </c>
      <c r="I91" s="45">
        <f t="shared" si="15"/>
        <v>0</v>
      </c>
      <c r="J91" s="46"/>
      <c r="K91" s="34">
        <f t="shared" si="16"/>
        <v>0</v>
      </c>
      <c r="L91" s="34" t="b">
        <f t="shared" si="20"/>
        <v>0</v>
      </c>
      <c r="M91" s="45">
        <f t="shared" si="17"/>
        <v>0</v>
      </c>
      <c r="N91" s="46"/>
      <c r="O91" s="34">
        <f t="shared" si="22"/>
        <v>0</v>
      </c>
      <c r="P91" s="34" t="b">
        <f t="shared" si="21"/>
        <v>0</v>
      </c>
      <c r="Q91" s="45">
        <f t="shared" si="18"/>
        <v>0</v>
      </c>
      <c r="R91" s="56">
        <f t="shared" si="14"/>
        <v>0</v>
      </c>
      <c r="S91" s="57">
        <f t="shared" si="19"/>
        <v>1</v>
      </c>
    </row>
    <row r="92" spans="1:19" ht="20.100000000000001" customHeight="1">
      <c r="A92" s="69">
        <v>91</v>
      </c>
      <c r="B92" s="23"/>
      <c r="C92" s="24"/>
      <c r="D92" s="24"/>
      <c r="E92" s="73"/>
      <c r="F92" s="33"/>
      <c r="G92" s="34">
        <f t="shared" si="12"/>
        <v>0</v>
      </c>
      <c r="H92" s="34" t="b">
        <f t="shared" si="13"/>
        <v>0</v>
      </c>
      <c r="I92" s="45">
        <f t="shared" si="15"/>
        <v>0</v>
      </c>
      <c r="J92" s="46"/>
      <c r="K92" s="34">
        <f t="shared" si="16"/>
        <v>0</v>
      </c>
      <c r="L92" s="34" t="b">
        <f t="shared" si="20"/>
        <v>0</v>
      </c>
      <c r="M92" s="45">
        <f t="shared" si="17"/>
        <v>0</v>
      </c>
      <c r="N92" s="46"/>
      <c r="O92" s="34">
        <f t="shared" si="22"/>
        <v>0</v>
      </c>
      <c r="P92" s="34" t="b">
        <f t="shared" si="21"/>
        <v>0</v>
      </c>
      <c r="Q92" s="45">
        <f t="shared" si="18"/>
        <v>0</v>
      </c>
      <c r="R92" s="56">
        <f t="shared" si="14"/>
        <v>0</v>
      </c>
      <c r="S92" s="57">
        <f t="shared" si="19"/>
        <v>1</v>
      </c>
    </row>
    <row r="93" spans="1:19" ht="20.100000000000001" customHeight="1">
      <c r="A93" s="69">
        <v>92</v>
      </c>
      <c r="B93" s="23"/>
      <c r="C93" s="24"/>
      <c r="D93" s="24"/>
      <c r="E93" s="73"/>
      <c r="F93" s="33"/>
      <c r="G93" s="34">
        <f t="shared" si="12"/>
        <v>0</v>
      </c>
      <c r="H93" s="34" t="b">
        <f t="shared" si="13"/>
        <v>0</v>
      </c>
      <c r="I93" s="45">
        <f t="shared" si="15"/>
        <v>0</v>
      </c>
      <c r="J93" s="46"/>
      <c r="K93" s="34">
        <f t="shared" si="16"/>
        <v>0</v>
      </c>
      <c r="L93" s="34" t="b">
        <f t="shared" si="20"/>
        <v>0</v>
      </c>
      <c r="M93" s="45">
        <f t="shared" si="17"/>
        <v>0</v>
      </c>
      <c r="N93" s="46"/>
      <c r="O93" s="34">
        <f t="shared" si="22"/>
        <v>0</v>
      </c>
      <c r="P93" s="34" t="b">
        <f t="shared" si="21"/>
        <v>0</v>
      </c>
      <c r="Q93" s="45">
        <f t="shared" si="18"/>
        <v>0</v>
      </c>
      <c r="R93" s="56">
        <f t="shared" si="14"/>
        <v>0</v>
      </c>
      <c r="S93" s="57">
        <f t="shared" si="19"/>
        <v>1</v>
      </c>
    </row>
    <row r="94" spans="1:19" ht="20.100000000000001" customHeight="1">
      <c r="A94" s="69">
        <v>93</v>
      </c>
      <c r="B94" s="23"/>
      <c r="C94" s="24"/>
      <c r="D94" s="24"/>
      <c r="E94" s="73"/>
      <c r="F94" s="33"/>
      <c r="G94" s="34">
        <f t="shared" si="12"/>
        <v>0</v>
      </c>
      <c r="H94" s="34" t="b">
        <f t="shared" si="13"/>
        <v>0</v>
      </c>
      <c r="I94" s="45">
        <f t="shared" si="15"/>
        <v>0</v>
      </c>
      <c r="J94" s="46"/>
      <c r="K94" s="34">
        <f t="shared" si="16"/>
        <v>0</v>
      </c>
      <c r="L94" s="34" t="b">
        <f t="shared" si="20"/>
        <v>0</v>
      </c>
      <c r="M94" s="45">
        <f t="shared" si="17"/>
        <v>0</v>
      </c>
      <c r="N94" s="46"/>
      <c r="O94" s="34">
        <f t="shared" si="22"/>
        <v>0</v>
      </c>
      <c r="P94" s="34" t="b">
        <f t="shared" si="21"/>
        <v>0</v>
      </c>
      <c r="Q94" s="45">
        <f t="shared" si="18"/>
        <v>0</v>
      </c>
      <c r="R94" s="56">
        <f t="shared" si="14"/>
        <v>0</v>
      </c>
      <c r="S94" s="57">
        <f t="shared" si="19"/>
        <v>1</v>
      </c>
    </row>
    <row r="95" spans="1:19" ht="20.100000000000001" customHeight="1">
      <c r="A95" s="69">
        <v>94</v>
      </c>
      <c r="B95" s="23"/>
      <c r="C95" s="24"/>
      <c r="D95" s="24"/>
      <c r="E95" s="73"/>
      <c r="F95" s="33"/>
      <c r="G95" s="34">
        <f t="shared" si="12"/>
        <v>0</v>
      </c>
      <c r="H95" s="34" t="b">
        <f t="shared" si="13"/>
        <v>0</v>
      </c>
      <c r="I95" s="45">
        <f t="shared" si="15"/>
        <v>0</v>
      </c>
      <c r="J95" s="46"/>
      <c r="K95" s="34">
        <f t="shared" si="16"/>
        <v>0</v>
      </c>
      <c r="L95" s="34" t="b">
        <f t="shared" si="20"/>
        <v>0</v>
      </c>
      <c r="M95" s="45">
        <f t="shared" si="17"/>
        <v>0</v>
      </c>
      <c r="N95" s="46"/>
      <c r="O95" s="34">
        <f t="shared" si="22"/>
        <v>0</v>
      </c>
      <c r="P95" s="34" t="b">
        <f t="shared" si="21"/>
        <v>0</v>
      </c>
      <c r="Q95" s="45">
        <f t="shared" si="18"/>
        <v>0</v>
      </c>
      <c r="R95" s="56">
        <f t="shared" si="14"/>
        <v>0</v>
      </c>
      <c r="S95" s="57">
        <f t="shared" si="19"/>
        <v>1</v>
      </c>
    </row>
    <row r="96" spans="1:19" ht="20.100000000000001" customHeight="1">
      <c r="A96" s="69">
        <v>95</v>
      </c>
      <c r="B96" s="23"/>
      <c r="C96" s="24"/>
      <c r="D96" s="24"/>
      <c r="E96" s="73"/>
      <c r="F96" s="33"/>
      <c r="G96" s="34">
        <f t="shared" si="12"/>
        <v>0</v>
      </c>
      <c r="H96" s="34" t="b">
        <f t="shared" si="13"/>
        <v>0</v>
      </c>
      <c r="I96" s="45">
        <f t="shared" si="15"/>
        <v>0</v>
      </c>
      <c r="J96" s="46"/>
      <c r="K96" s="34">
        <f t="shared" si="16"/>
        <v>0</v>
      </c>
      <c r="L96" s="34" t="b">
        <f t="shared" si="20"/>
        <v>0</v>
      </c>
      <c r="M96" s="45">
        <f t="shared" si="17"/>
        <v>0</v>
      </c>
      <c r="N96" s="46"/>
      <c r="O96" s="34">
        <f t="shared" si="22"/>
        <v>0</v>
      </c>
      <c r="P96" s="34" t="b">
        <f t="shared" si="21"/>
        <v>0</v>
      </c>
      <c r="Q96" s="45">
        <f t="shared" si="18"/>
        <v>0</v>
      </c>
      <c r="R96" s="56">
        <f t="shared" si="14"/>
        <v>0</v>
      </c>
      <c r="S96" s="57">
        <f t="shared" si="19"/>
        <v>1</v>
      </c>
    </row>
    <row r="97" spans="1:19" ht="20.100000000000001" customHeight="1">
      <c r="A97" s="69">
        <v>96</v>
      </c>
      <c r="B97" s="23"/>
      <c r="C97" s="24"/>
      <c r="D97" s="24"/>
      <c r="E97" s="73"/>
      <c r="F97" s="33"/>
      <c r="G97" s="34">
        <f t="shared" si="12"/>
        <v>0</v>
      </c>
      <c r="H97" s="34" t="b">
        <f t="shared" si="13"/>
        <v>0</v>
      </c>
      <c r="I97" s="45">
        <f t="shared" si="15"/>
        <v>0</v>
      </c>
      <c r="J97" s="46"/>
      <c r="K97" s="34">
        <f t="shared" si="16"/>
        <v>0</v>
      </c>
      <c r="L97" s="34" t="b">
        <f t="shared" si="20"/>
        <v>0</v>
      </c>
      <c r="M97" s="45">
        <f t="shared" si="17"/>
        <v>0</v>
      </c>
      <c r="N97" s="46"/>
      <c r="O97" s="34">
        <f t="shared" si="22"/>
        <v>0</v>
      </c>
      <c r="P97" s="34" t="b">
        <f t="shared" si="21"/>
        <v>0</v>
      </c>
      <c r="Q97" s="45">
        <f t="shared" si="18"/>
        <v>0</v>
      </c>
      <c r="R97" s="56">
        <f t="shared" si="14"/>
        <v>0</v>
      </c>
      <c r="S97" s="57">
        <f t="shared" si="19"/>
        <v>1</v>
      </c>
    </row>
    <row r="98" spans="1:19" ht="20.100000000000001" customHeight="1">
      <c r="A98" s="69">
        <v>97</v>
      </c>
      <c r="B98" s="23"/>
      <c r="C98" s="24"/>
      <c r="D98" s="24"/>
      <c r="E98" s="73"/>
      <c r="F98" s="33"/>
      <c r="G98" s="34">
        <f t="shared" si="12"/>
        <v>0</v>
      </c>
      <c r="H98" s="34" t="b">
        <f t="shared" si="13"/>
        <v>0</v>
      </c>
      <c r="I98" s="45">
        <f t="shared" si="15"/>
        <v>0</v>
      </c>
      <c r="J98" s="46"/>
      <c r="K98" s="34">
        <f t="shared" si="16"/>
        <v>0</v>
      </c>
      <c r="L98" s="34" t="b">
        <f t="shared" si="20"/>
        <v>0</v>
      </c>
      <c r="M98" s="45">
        <f t="shared" si="17"/>
        <v>0</v>
      </c>
      <c r="N98" s="46"/>
      <c r="O98" s="34">
        <f t="shared" si="22"/>
        <v>0</v>
      </c>
      <c r="P98" s="34" t="b">
        <f t="shared" si="21"/>
        <v>0</v>
      </c>
      <c r="Q98" s="45">
        <f t="shared" si="18"/>
        <v>0</v>
      </c>
      <c r="R98" s="56">
        <f t="shared" si="14"/>
        <v>0</v>
      </c>
      <c r="S98" s="57">
        <f t="shared" si="19"/>
        <v>1</v>
      </c>
    </row>
    <row r="99" spans="1:19" ht="20.100000000000001" customHeight="1">
      <c r="A99" s="69">
        <v>98</v>
      </c>
      <c r="B99" s="23"/>
      <c r="C99" s="24"/>
      <c r="D99" s="24"/>
      <c r="E99" s="73"/>
      <c r="F99" s="33"/>
      <c r="G99" s="34">
        <f t="shared" si="12"/>
        <v>0</v>
      </c>
      <c r="H99" s="34" t="b">
        <f t="shared" si="13"/>
        <v>0</v>
      </c>
      <c r="I99" s="45">
        <f t="shared" si="15"/>
        <v>0</v>
      </c>
      <c r="J99" s="46"/>
      <c r="K99" s="34">
        <f t="shared" si="16"/>
        <v>0</v>
      </c>
      <c r="L99" s="34" t="b">
        <f t="shared" si="20"/>
        <v>0</v>
      </c>
      <c r="M99" s="45">
        <f t="shared" si="17"/>
        <v>0</v>
      </c>
      <c r="N99" s="46"/>
      <c r="O99" s="34">
        <f t="shared" si="22"/>
        <v>0</v>
      </c>
      <c r="P99" s="34" t="b">
        <f t="shared" si="21"/>
        <v>0</v>
      </c>
      <c r="Q99" s="45">
        <f t="shared" si="18"/>
        <v>0</v>
      </c>
      <c r="R99" s="56">
        <f t="shared" si="14"/>
        <v>0</v>
      </c>
      <c r="S99" s="57">
        <f t="shared" si="19"/>
        <v>1</v>
      </c>
    </row>
    <row r="100" spans="1:19" ht="20.100000000000001" customHeight="1">
      <c r="A100" s="69">
        <v>99</v>
      </c>
      <c r="B100" s="23"/>
      <c r="C100" s="24"/>
      <c r="D100" s="24"/>
      <c r="E100" s="73"/>
      <c r="F100" s="33"/>
      <c r="G100" s="34">
        <f t="shared" si="12"/>
        <v>0</v>
      </c>
      <c r="H100" s="34" t="b">
        <f t="shared" si="13"/>
        <v>0</v>
      </c>
      <c r="I100" s="45">
        <f t="shared" si="15"/>
        <v>0</v>
      </c>
      <c r="J100" s="46"/>
      <c r="K100" s="34">
        <f t="shared" si="16"/>
        <v>0</v>
      </c>
      <c r="L100" s="34" t="b">
        <f t="shared" si="20"/>
        <v>0</v>
      </c>
      <c r="M100" s="45">
        <f t="shared" si="17"/>
        <v>0</v>
      </c>
      <c r="N100" s="46"/>
      <c r="O100" s="34">
        <f t="shared" si="22"/>
        <v>0</v>
      </c>
      <c r="P100" s="34" t="b">
        <f t="shared" si="21"/>
        <v>0</v>
      </c>
      <c r="Q100" s="45">
        <f t="shared" si="18"/>
        <v>0</v>
      </c>
      <c r="R100" s="56">
        <f t="shared" si="14"/>
        <v>0</v>
      </c>
      <c r="S100" s="57">
        <f t="shared" si="19"/>
        <v>1</v>
      </c>
    </row>
    <row r="101" spans="1:19" ht="20.100000000000001" customHeight="1">
      <c r="A101" s="75">
        <v>100</v>
      </c>
      <c r="B101" s="59"/>
      <c r="C101" s="60"/>
      <c r="D101" s="60"/>
      <c r="E101" s="76"/>
      <c r="F101" s="62"/>
      <c r="G101" s="63">
        <f t="shared" si="12"/>
        <v>0</v>
      </c>
      <c r="H101" s="63" t="b">
        <f t="shared" si="13"/>
        <v>0</v>
      </c>
      <c r="I101" s="64">
        <f t="shared" si="15"/>
        <v>0</v>
      </c>
      <c r="J101" s="65"/>
      <c r="K101" s="63">
        <f t="shared" si="16"/>
        <v>0</v>
      </c>
      <c r="L101" s="63" t="b">
        <f t="shared" si="20"/>
        <v>0</v>
      </c>
      <c r="M101" s="64">
        <f t="shared" si="17"/>
        <v>0</v>
      </c>
      <c r="N101" s="65"/>
      <c r="O101" s="63">
        <f t="shared" si="22"/>
        <v>0</v>
      </c>
      <c r="P101" s="63" t="b">
        <f t="shared" si="21"/>
        <v>0</v>
      </c>
      <c r="Q101" s="64">
        <f t="shared" si="18"/>
        <v>0</v>
      </c>
      <c r="R101" s="66">
        <f t="shared" si="14"/>
        <v>0</v>
      </c>
      <c r="S101" s="67">
        <f t="shared" si="19"/>
        <v>1</v>
      </c>
    </row>
  </sheetData>
  <sheetProtection algorithmName="SHA-512" hashValue="eqblCPGIXqe9GQaJ5O7a8D+bEvvUk6rcFGC8coddILqwpX3CNoBRXrcOlQcRaQjyCAFp75HJ5eoZhjyZuGqk/w==" saltValue="F5ufQqcykdDzObHZB/Gv3Q==" spinCount="100000" sheet="1" objects="1" scenarios="1"/>
  <conditionalFormatting sqref="B2:B13">
    <cfRule type="containsText" dxfId="21" priority="3" operator="containsText" text="07A">
      <formula>NOT(ISERROR(SEARCH("07A",B2)))</formula>
    </cfRule>
  </conditionalFormatting>
  <conditionalFormatting sqref="B2:B101">
    <cfRule type="containsText" dxfId="20" priority="5" operator="containsText" text="07D">
      <formula>NOT(ISERROR(SEARCH("07D",B2)))</formula>
    </cfRule>
    <cfRule type="containsText" dxfId="19" priority="6" operator="containsText" text="07C">
      <formula>NOT(ISERROR(SEARCH("07C",B2)))</formula>
    </cfRule>
    <cfRule type="containsText" dxfId="18" priority="7" operator="containsText" text="07B">
      <formula>NOT(ISERROR(SEARCH("07B",B2)))</formula>
    </cfRule>
    <cfRule type="containsText" dxfId="17" priority="8" operator="containsText" text="07A">
      <formula>NOT(ISERROR(SEARCH("07A",B2)))</formula>
    </cfRule>
  </conditionalFormatting>
  <conditionalFormatting sqref="I2:I101">
    <cfRule type="cellIs" dxfId="16" priority="11" operator="greaterThan">
      <formula>0</formula>
    </cfRule>
    <cfRule type="cellIs" priority="12" operator="greaterThan">
      <formula>0</formula>
    </cfRule>
  </conditionalFormatting>
  <conditionalFormatting sqref="M2:M101">
    <cfRule type="cellIs" dxfId="15" priority="10" operator="greaterThan">
      <formula>0</formula>
    </cfRule>
  </conditionalFormatting>
  <conditionalFormatting sqref="Q2:Q101">
    <cfRule type="cellIs" dxfId="14" priority="9" operator="greaterThan">
      <formula>0</formula>
    </cfRule>
  </conditionalFormatting>
  <conditionalFormatting sqref="R2:R101">
    <cfRule type="cellIs" dxfId="13" priority="16" operator="greaterThan">
      <formula>2500</formula>
    </cfRule>
  </conditionalFormatting>
  <conditionalFormatting sqref="S2:S101">
    <cfRule type="cellIs" dxfId="12" priority="14" operator="between">
      <formula>4</formula>
      <formula>10</formula>
    </cfRule>
    <cfRule type="cellIs" dxfId="11" priority="15" operator="lessThan">
      <formula>4</formula>
    </cfRule>
  </conditionalFormatting>
  <printOptions horizontalCentered="1"/>
  <pageMargins left="0.51181102362204722" right="0.51181102362204722" top="0.59055118110236227" bottom="0.39370078740157483" header="0.31496062992125984" footer="0.31496062992125984"/>
  <pageSetup paperSize="9" orientation="landscape" verticalDpi="300" r:id="rId1"/>
  <headerFooter>
    <oddHeader>&amp;C&amp;A&amp;RSAFE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01"/>
  <sheetViews>
    <sheetView showGridLines="0" tabSelected="1" zoomScale="130" zoomScaleNormal="130" workbookViewId="0">
      <pane ySplit="1" topLeftCell="A2" activePane="bottomLeft" state="frozen"/>
      <selection pane="bottomLeft" activeCell="D26" sqref="D26"/>
    </sheetView>
  </sheetViews>
  <sheetFormatPr baseColWidth="10" defaultColWidth="11.42578125" defaultRowHeight="15"/>
  <cols>
    <col min="1" max="1" width="4.7109375" style="2" customWidth="1"/>
    <col min="2" max="2" width="4.42578125" style="3" customWidth="1"/>
    <col min="3" max="3" width="17.85546875" style="4" customWidth="1"/>
    <col min="4" max="4" width="18" style="4" customWidth="1"/>
    <col min="5" max="5" width="11.28515625" style="4" customWidth="1"/>
    <col min="6" max="6" width="7.140625" style="5" customWidth="1"/>
    <col min="7" max="7" width="5.7109375" style="1" customWidth="1"/>
    <col min="8" max="9" width="4.28515625" style="1" customWidth="1"/>
    <col min="10" max="10" width="6.7109375" style="5" customWidth="1"/>
    <col min="11" max="11" width="5.7109375" style="1" customWidth="1"/>
    <col min="12" max="13" width="4.28515625" style="1" customWidth="1"/>
    <col min="14" max="14" width="6.5703125" style="5" customWidth="1"/>
    <col min="15" max="15" width="5.7109375" style="1" customWidth="1"/>
    <col min="16" max="16" width="4.28515625" style="1" customWidth="1"/>
    <col min="17" max="17" width="4.42578125" style="1" customWidth="1"/>
    <col min="18" max="18" width="7.7109375" style="1" customWidth="1"/>
    <col min="19" max="19" width="6.85546875" style="3" customWidth="1"/>
    <col min="20" max="16384" width="11.42578125" style="6"/>
  </cols>
  <sheetData>
    <row r="1" spans="1:19" s="1" customFormat="1" ht="26.25" customHeight="1">
      <c r="A1" s="7" t="s">
        <v>0</v>
      </c>
      <c r="B1" s="8" t="s">
        <v>1</v>
      </c>
      <c r="C1" s="9" t="s">
        <v>2</v>
      </c>
      <c r="D1" s="9" t="s">
        <v>3</v>
      </c>
      <c r="E1" s="25" t="s">
        <v>4</v>
      </c>
      <c r="F1" s="26" t="s">
        <v>5</v>
      </c>
      <c r="G1" s="27" t="s">
        <v>6</v>
      </c>
      <c r="H1" s="28" t="s">
        <v>7</v>
      </c>
      <c r="I1" s="39" t="s">
        <v>8</v>
      </c>
      <c r="J1" s="40" t="s">
        <v>30</v>
      </c>
      <c r="K1" s="41" t="s">
        <v>31</v>
      </c>
      <c r="L1" s="42" t="s">
        <v>7</v>
      </c>
      <c r="M1" s="47" t="s">
        <v>8</v>
      </c>
      <c r="N1" s="48" t="s">
        <v>32</v>
      </c>
      <c r="O1" s="49" t="s">
        <v>33</v>
      </c>
      <c r="P1" s="50" t="s">
        <v>7</v>
      </c>
      <c r="Q1" s="51" t="s">
        <v>8</v>
      </c>
      <c r="R1" s="52" t="s">
        <v>13</v>
      </c>
      <c r="S1" s="53" t="s">
        <v>14</v>
      </c>
    </row>
    <row r="2" spans="1:19" ht="20.100000000000001" customHeight="1">
      <c r="A2" s="10">
        <v>1</v>
      </c>
      <c r="B2" s="11" t="s">
        <v>37</v>
      </c>
      <c r="C2" s="12"/>
      <c r="D2" s="13"/>
      <c r="E2" s="29"/>
      <c r="F2" s="30"/>
      <c r="G2" s="31">
        <f t="shared" ref="G2:G65" si="0">IF(F2=0,0,(ROUNDDOWN(((SQRT(F2)-1.15028)/0.00219),0)))</f>
        <v>0</v>
      </c>
      <c r="H2" s="31" t="b">
        <f t="shared" ref="H2:H34" si="1">IF(G2&gt;0,RANK(G2,$G$2:$G$101,0))</f>
        <v>0</v>
      </c>
      <c r="I2" s="43">
        <f>IF(F2=(0),0,IF(F2&gt;=(4.6),1,IF(F2&gt;=(4.33),2,IF(F2&gt;=(3.9),3,IF(F2&gt;=(3.6),4,IF(F2&gt;=(3.1),5,IF(F2&lt;(2.8),6,)))))))</f>
        <v>0</v>
      </c>
      <c r="J2" s="44"/>
      <c r="K2" s="31">
        <f>IF(J2=0,0,(ROUNDDOWN((PRODUCT(100/(J2+0.24)-4.341)/0.00676),0)))</f>
        <v>0</v>
      </c>
      <c r="L2" s="31" t="b">
        <f t="shared" ref="L2:L34" si="2">IF(K2&gt;0,RANK(K2,$K$2:$K$101,0))</f>
        <v>0</v>
      </c>
      <c r="M2" s="43">
        <f>IF(J2=(0),0,IF(J2&lt;=(13.3),1,IF(J2&lt;=(14),2,IF(J2&lt;=(14.7),3,IF(J2&lt;=(16),4,IF(J2&lt;=(18),5,IF(J2&gt;=(18),6,)))))))</f>
        <v>0</v>
      </c>
      <c r="N2" s="44"/>
      <c r="O2" s="34">
        <f t="shared" ref="O2:O4" si="3">IF(N2=0,0,(ROUNDDOWN(((SQRT(N2)-1.425)/0.0037),0)))</f>
        <v>0</v>
      </c>
      <c r="P2" s="31" t="b">
        <f t="shared" ref="P2:P34" si="4">IF(O2&gt;0,RANK(O2,$O$2:$O$101,0))</f>
        <v>0</v>
      </c>
      <c r="Q2" s="43">
        <f>IF(N2=(0),0,IF(N2&gt;=(9.6),1,IF(N2&gt;=(8.9),2,IF(N2&gt;=(8.3),3,IF(N2&gt;=(7.9),4,IF(N2&gt;=(6.9),5,IF(N2&lt;(6.9),6,)))))))</f>
        <v>0</v>
      </c>
      <c r="R2" s="54">
        <f t="shared" ref="R2:R65" si="5">K2+G2+O2</f>
        <v>0</v>
      </c>
      <c r="S2" s="55">
        <f t="shared" ref="S2:S34" si="6">RANK(R2,$R$2:$R$100)</f>
        <v>1</v>
      </c>
    </row>
    <row r="3" spans="1:19" ht="20.100000000000001" customHeight="1">
      <c r="A3" s="14">
        <v>2</v>
      </c>
      <c r="B3" s="15" t="s">
        <v>37</v>
      </c>
      <c r="C3" s="16"/>
      <c r="D3" s="17"/>
      <c r="E3" s="32"/>
      <c r="F3" s="33"/>
      <c r="G3" s="34">
        <f t="shared" si="0"/>
        <v>0</v>
      </c>
      <c r="H3" s="34" t="b">
        <f t="shared" si="1"/>
        <v>0</v>
      </c>
      <c r="I3" s="45">
        <f t="shared" ref="I3:I66" si="7">IF(F3=(0),0,IF(F3&gt;=(4.6),1,IF(F3&gt;=(4.33),2,IF(F3&gt;=(3.9),3,IF(F3&gt;=(3.6),4,IF(F3&gt;=(3.1),5,IF(F3&lt;(2.8),6,)))))))</f>
        <v>0</v>
      </c>
      <c r="J3" s="46"/>
      <c r="K3" s="34">
        <f t="shared" ref="K3:K66" si="8">IF(J3=0,0,(ROUNDDOWN((PRODUCT(100/(J3+0.24)-4.341)/0.00676),0)))</f>
        <v>0</v>
      </c>
      <c r="L3" s="34" t="b">
        <f t="shared" si="2"/>
        <v>0</v>
      </c>
      <c r="M3" s="45">
        <f t="shared" ref="M3:M66" si="9">IF(J3=(0),0,IF(J3&lt;=(13.3),1,IF(J3&lt;=(14),2,IF(J3&lt;=(14.7),3,IF(J3&lt;=(16),4,IF(J3&lt;=(18),5,IF(J3&gt;=(18),6,)))))))</f>
        <v>0</v>
      </c>
      <c r="N3" s="46"/>
      <c r="O3" s="34">
        <f t="shared" si="3"/>
        <v>0</v>
      </c>
      <c r="P3" s="34" t="b">
        <f t="shared" si="4"/>
        <v>0</v>
      </c>
      <c r="Q3" s="45">
        <f t="shared" ref="Q3:Q66" si="10">IF(N3=(0),0,IF(N3&gt;=(9.6),1,IF(N3&gt;=(8.9),2,IF(N3&gt;=(8.3),3,IF(N3&gt;=(7.9),4,IF(N3&gt;=(6.9),5,IF(N3&lt;(6.9),6,)))))))</f>
        <v>0</v>
      </c>
      <c r="R3" s="56">
        <f t="shared" si="5"/>
        <v>0</v>
      </c>
      <c r="S3" s="57">
        <f t="shared" si="6"/>
        <v>1</v>
      </c>
    </row>
    <row r="4" spans="1:19" ht="20.100000000000001" customHeight="1">
      <c r="A4" s="14">
        <v>3</v>
      </c>
      <c r="B4" s="15" t="s">
        <v>37</v>
      </c>
      <c r="C4" s="128"/>
      <c r="D4" s="17"/>
      <c r="E4" s="32"/>
      <c r="F4" s="33"/>
      <c r="G4" s="34">
        <f t="shared" si="0"/>
        <v>0</v>
      </c>
      <c r="H4" s="34" t="b">
        <f t="shared" si="1"/>
        <v>0</v>
      </c>
      <c r="I4" s="45">
        <f t="shared" si="7"/>
        <v>0</v>
      </c>
      <c r="J4" s="46"/>
      <c r="K4" s="34">
        <f t="shared" si="8"/>
        <v>0</v>
      </c>
      <c r="L4" s="34" t="b">
        <f t="shared" si="2"/>
        <v>0</v>
      </c>
      <c r="M4" s="45">
        <f t="shared" si="9"/>
        <v>0</v>
      </c>
      <c r="N4" s="46"/>
      <c r="O4" s="34">
        <f t="shared" si="3"/>
        <v>0</v>
      </c>
      <c r="P4" s="34" t="b">
        <f t="shared" si="4"/>
        <v>0</v>
      </c>
      <c r="Q4" s="45">
        <f t="shared" si="10"/>
        <v>0</v>
      </c>
      <c r="R4" s="56">
        <f t="shared" si="5"/>
        <v>0</v>
      </c>
      <c r="S4" s="57">
        <f t="shared" si="6"/>
        <v>1</v>
      </c>
    </row>
    <row r="5" spans="1:19" ht="20.100000000000001" customHeight="1">
      <c r="A5" s="14">
        <v>4</v>
      </c>
      <c r="B5" s="15" t="s">
        <v>37</v>
      </c>
      <c r="C5" s="18"/>
      <c r="D5" s="19"/>
      <c r="E5" s="35"/>
      <c r="F5" s="33"/>
      <c r="G5" s="34">
        <f t="shared" si="0"/>
        <v>0</v>
      </c>
      <c r="H5" s="34" t="b">
        <f t="shared" si="1"/>
        <v>0</v>
      </c>
      <c r="I5" s="45">
        <f t="shared" si="7"/>
        <v>0</v>
      </c>
      <c r="J5" s="46"/>
      <c r="K5" s="34">
        <f t="shared" si="8"/>
        <v>0</v>
      </c>
      <c r="L5" s="34" t="b">
        <f t="shared" si="2"/>
        <v>0</v>
      </c>
      <c r="M5" s="45">
        <f t="shared" si="9"/>
        <v>0</v>
      </c>
      <c r="N5" s="46"/>
      <c r="O5" s="34">
        <f t="shared" ref="O5:O69" si="11">IF(N5=0,0,(ROUNDDOWN(((SQRT(N5)-1.425)/0.0037),0)))</f>
        <v>0</v>
      </c>
      <c r="P5" s="34" t="b">
        <f t="shared" si="4"/>
        <v>0</v>
      </c>
      <c r="Q5" s="45">
        <f t="shared" si="10"/>
        <v>0</v>
      </c>
      <c r="R5" s="56">
        <f t="shared" si="5"/>
        <v>0</v>
      </c>
      <c r="S5" s="57">
        <f t="shared" si="6"/>
        <v>1</v>
      </c>
    </row>
    <row r="6" spans="1:19" ht="20.100000000000001" customHeight="1">
      <c r="A6" s="14">
        <v>5</v>
      </c>
      <c r="B6" s="15" t="s">
        <v>37</v>
      </c>
      <c r="C6" s="20"/>
      <c r="D6" s="21"/>
      <c r="E6" s="36"/>
      <c r="F6" s="33"/>
      <c r="G6" s="34">
        <f t="shared" si="0"/>
        <v>0</v>
      </c>
      <c r="H6" s="34" t="b">
        <f t="shared" si="1"/>
        <v>0</v>
      </c>
      <c r="I6" s="45">
        <f t="shared" si="7"/>
        <v>0</v>
      </c>
      <c r="J6" s="46"/>
      <c r="K6" s="34">
        <f t="shared" si="8"/>
        <v>0</v>
      </c>
      <c r="L6" s="34" t="b">
        <f t="shared" si="2"/>
        <v>0</v>
      </c>
      <c r="M6" s="45">
        <f t="shared" si="9"/>
        <v>0</v>
      </c>
      <c r="N6" s="46"/>
      <c r="O6" s="34">
        <f t="shared" si="11"/>
        <v>0</v>
      </c>
      <c r="P6" s="34" t="b">
        <f t="shared" si="4"/>
        <v>0</v>
      </c>
      <c r="Q6" s="45">
        <f t="shared" si="10"/>
        <v>0</v>
      </c>
      <c r="R6" s="56">
        <f t="shared" si="5"/>
        <v>0</v>
      </c>
      <c r="S6" s="57">
        <f t="shared" si="6"/>
        <v>1</v>
      </c>
    </row>
    <row r="7" spans="1:19" ht="20.100000000000001" customHeight="1">
      <c r="A7" s="14">
        <v>6</v>
      </c>
      <c r="B7" s="15" t="s">
        <v>37</v>
      </c>
      <c r="C7" s="20"/>
      <c r="D7" s="21"/>
      <c r="E7" s="37"/>
      <c r="F7" s="33"/>
      <c r="G7" s="34">
        <f t="shared" si="0"/>
        <v>0</v>
      </c>
      <c r="H7" s="34" t="b">
        <f t="shared" si="1"/>
        <v>0</v>
      </c>
      <c r="I7" s="45">
        <f t="shared" si="7"/>
        <v>0</v>
      </c>
      <c r="J7" s="46"/>
      <c r="K7" s="34">
        <f t="shared" si="8"/>
        <v>0</v>
      </c>
      <c r="L7" s="34" t="b">
        <f t="shared" si="2"/>
        <v>0</v>
      </c>
      <c r="M7" s="45">
        <f t="shared" si="9"/>
        <v>0</v>
      </c>
      <c r="N7" s="46"/>
      <c r="O7" s="34">
        <f t="shared" si="11"/>
        <v>0</v>
      </c>
      <c r="P7" s="34" t="b">
        <f t="shared" si="4"/>
        <v>0</v>
      </c>
      <c r="Q7" s="45">
        <f t="shared" si="10"/>
        <v>0</v>
      </c>
      <c r="R7" s="56">
        <f t="shared" si="5"/>
        <v>0</v>
      </c>
      <c r="S7" s="57">
        <f t="shared" si="6"/>
        <v>1</v>
      </c>
    </row>
    <row r="8" spans="1:19" ht="20.100000000000001" customHeight="1">
      <c r="A8" s="14">
        <v>7</v>
      </c>
      <c r="B8" s="15" t="s">
        <v>37</v>
      </c>
      <c r="C8" s="20"/>
      <c r="D8" s="21"/>
      <c r="E8" s="37"/>
      <c r="F8" s="33"/>
      <c r="G8" s="34">
        <f t="shared" si="0"/>
        <v>0</v>
      </c>
      <c r="H8" s="34" t="b">
        <f t="shared" si="1"/>
        <v>0</v>
      </c>
      <c r="I8" s="45">
        <f t="shared" si="7"/>
        <v>0</v>
      </c>
      <c r="J8" s="46"/>
      <c r="K8" s="34">
        <f t="shared" si="8"/>
        <v>0</v>
      </c>
      <c r="L8" s="34" t="b">
        <f t="shared" si="2"/>
        <v>0</v>
      </c>
      <c r="M8" s="45">
        <f t="shared" si="9"/>
        <v>0</v>
      </c>
      <c r="N8" s="46"/>
      <c r="O8" s="34">
        <f t="shared" si="11"/>
        <v>0</v>
      </c>
      <c r="P8" s="34" t="b">
        <f t="shared" si="4"/>
        <v>0</v>
      </c>
      <c r="Q8" s="45">
        <f t="shared" si="10"/>
        <v>0</v>
      </c>
      <c r="R8" s="56">
        <f t="shared" si="5"/>
        <v>0</v>
      </c>
      <c r="S8" s="57">
        <f t="shared" si="6"/>
        <v>1</v>
      </c>
    </row>
    <row r="9" spans="1:19" s="158" customFormat="1" ht="20.100000000000001" customHeight="1">
      <c r="A9" s="180">
        <v>8</v>
      </c>
      <c r="B9" s="181" t="s">
        <v>37</v>
      </c>
      <c r="C9" s="171"/>
      <c r="D9" s="172"/>
      <c r="E9" s="195"/>
      <c r="F9" s="146"/>
      <c r="G9" s="147">
        <f t="shared" si="0"/>
        <v>0</v>
      </c>
      <c r="H9" s="147" t="b">
        <f t="shared" si="1"/>
        <v>0</v>
      </c>
      <c r="I9" s="161">
        <f t="shared" si="7"/>
        <v>0</v>
      </c>
      <c r="J9" s="162"/>
      <c r="K9" s="147">
        <f t="shared" si="8"/>
        <v>0</v>
      </c>
      <c r="L9" s="147" t="b">
        <f t="shared" si="2"/>
        <v>0</v>
      </c>
      <c r="M9" s="161">
        <f t="shared" si="9"/>
        <v>0</v>
      </c>
      <c r="N9" s="162"/>
      <c r="O9" s="147">
        <f t="shared" si="11"/>
        <v>0</v>
      </c>
      <c r="P9" s="147" t="b">
        <f t="shared" si="4"/>
        <v>0</v>
      </c>
      <c r="Q9" s="161">
        <f t="shared" si="10"/>
        <v>0</v>
      </c>
      <c r="R9" s="163">
        <f t="shared" si="5"/>
        <v>0</v>
      </c>
      <c r="S9" s="157">
        <f t="shared" si="6"/>
        <v>1</v>
      </c>
    </row>
    <row r="10" spans="1:19" s="158" customFormat="1" ht="20.100000000000001" customHeight="1">
      <c r="A10" s="180">
        <v>9</v>
      </c>
      <c r="B10" s="181" t="s">
        <v>37</v>
      </c>
      <c r="C10" s="171"/>
      <c r="D10" s="172"/>
      <c r="E10" s="196"/>
      <c r="F10" s="146"/>
      <c r="G10" s="147">
        <f t="shared" ref="G10" si="12">IF(F10=0,0,(ROUNDDOWN(((SQRT(F10)-1.15028)/0.00219),0)))</f>
        <v>0</v>
      </c>
      <c r="H10" s="147" t="b">
        <f t="shared" ref="H10" si="13">IF(G10&gt;0,RANK(G10,$G$2:$G$101,0))</f>
        <v>0</v>
      </c>
      <c r="I10" s="161">
        <f t="shared" si="7"/>
        <v>0</v>
      </c>
      <c r="J10" s="162"/>
      <c r="K10" s="147">
        <f t="shared" ref="K10" si="14">IF(J10=0,0,(ROUNDDOWN((PRODUCT(100/(J10+0.24)-4.341)/0.00676),0)))</f>
        <v>0</v>
      </c>
      <c r="L10" s="147" t="b">
        <f t="shared" ref="L10" si="15">IF(K10&gt;0,RANK(K10,$K$2:$K$101,0))</f>
        <v>0</v>
      </c>
      <c r="M10" s="161">
        <f t="shared" si="9"/>
        <v>0</v>
      </c>
      <c r="N10" s="162"/>
      <c r="O10" s="147">
        <f t="shared" ref="O10" si="16">IF(N10=0,0,(ROUNDDOWN(((SQRT(N10)-1.425)/0.0037),0)))</f>
        <v>0</v>
      </c>
      <c r="P10" s="147" t="b">
        <f t="shared" ref="P10" si="17">IF(O10&gt;0,RANK(O10,$O$2:$O$101,0))</f>
        <v>0</v>
      </c>
      <c r="Q10" s="161">
        <f t="shared" si="10"/>
        <v>0</v>
      </c>
      <c r="R10" s="163">
        <f t="shared" ref="R10" si="18">K10+G10+O10</f>
        <v>0</v>
      </c>
      <c r="S10" s="157">
        <f t="shared" ref="S10" si="19">RANK(R10,$R$2:$R$100)</f>
        <v>1</v>
      </c>
    </row>
    <row r="11" spans="1:19" s="158" customFormat="1" ht="20.100000000000001" customHeight="1">
      <c r="A11" s="180">
        <v>10</v>
      </c>
      <c r="B11" s="181" t="s">
        <v>38</v>
      </c>
      <c r="C11" s="171"/>
      <c r="D11" s="172"/>
      <c r="E11" s="195"/>
      <c r="F11" s="146"/>
      <c r="G11" s="147">
        <f t="shared" si="0"/>
        <v>0</v>
      </c>
      <c r="H11" s="147" t="b">
        <f t="shared" si="1"/>
        <v>0</v>
      </c>
      <c r="I11" s="161">
        <f t="shared" si="7"/>
        <v>0</v>
      </c>
      <c r="J11" s="162"/>
      <c r="K11" s="147">
        <f t="shared" si="8"/>
        <v>0</v>
      </c>
      <c r="L11" s="147" t="b">
        <f t="shared" si="2"/>
        <v>0</v>
      </c>
      <c r="M11" s="161">
        <f t="shared" si="9"/>
        <v>0</v>
      </c>
      <c r="N11" s="162"/>
      <c r="O11" s="147">
        <f t="shared" si="11"/>
        <v>0</v>
      </c>
      <c r="P11" s="147" t="b">
        <f t="shared" si="4"/>
        <v>0</v>
      </c>
      <c r="Q11" s="161">
        <f t="shared" si="10"/>
        <v>0</v>
      </c>
      <c r="R11" s="163">
        <f t="shared" si="5"/>
        <v>0</v>
      </c>
      <c r="S11" s="157">
        <f t="shared" si="6"/>
        <v>1</v>
      </c>
    </row>
    <row r="12" spans="1:19" s="158" customFormat="1" ht="20.100000000000001" customHeight="1">
      <c r="A12" s="180">
        <v>11</v>
      </c>
      <c r="B12" s="181" t="s">
        <v>38</v>
      </c>
      <c r="C12" s="171"/>
      <c r="D12" s="172"/>
      <c r="E12" s="195"/>
      <c r="F12" s="146"/>
      <c r="G12" s="147">
        <f t="shared" si="0"/>
        <v>0</v>
      </c>
      <c r="H12" s="147" t="b">
        <f t="shared" si="1"/>
        <v>0</v>
      </c>
      <c r="I12" s="161">
        <f t="shared" si="7"/>
        <v>0</v>
      </c>
      <c r="J12" s="162"/>
      <c r="K12" s="147">
        <f t="shared" si="8"/>
        <v>0</v>
      </c>
      <c r="L12" s="147" t="b">
        <f t="shared" si="2"/>
        <v>0</v>
      </c>
      <c r="M12" s="161">
        <f t="shared" si="9"/>
        <v>0</v>
      </c>
      <c r="N12" s="162"/>
      <c r="O12" s="147">
        <f t="shared" si="11"/>
        <v>0</v>
      </c>
      <c r="P12" s="147" t="b">
        <f t="shared" si="4"/>
        <v>0</v>
      </c>
      <c r="Q12" s="161">
        <f t="shared" si="10"/>
        <v>0</v>
      </c>
      <c r="R12" s="163">
        <f t="shared" si="5"/>
        <v>0</v>
      </c>
      <c r="S12" s="157">
        <f t="shared" si="6"/>
        <v>1</v>
      </c>
    </row>
    <row r="13" spans="1:19" s="158" customFormat="1" ht="20.100000000000001" customHeight="1">
      <c r="A13" s="180">
        <v>12</v>
      </c>
      <c r="B13" s="183" t="s">
        <v>38</v>
      </c>
      <c r="C13" s="171"/>
      <c r="D13" s="172"/>
      <c r="E13" s="195"/>
      <c r="F13" s="146"/>
      <c r="G13" s="147">
        <f t="shared" si="0"/>
        <v>0</v>
      </c>
      <c r="H13" s="147" t="b">
        <f t="shared" si="1"/>
        <v>0</v>
      </c>
      <c r="I13" s="161">
        <f t="shared" si="7"/>
        <v>0</v>
      </c>
      <c r="J13" s="162"/>
      <c r="K13" s="147">
        <f t="shared" si="8"/>
        <v>0</v>
      </c>
      <c r="L13" s="147" t="b">
        <f t="shared" si="2"/>
        <v>0</v>
      </c>
      <c r="M13" s="161">
        <f t="shared" si="9"/>
        <v>0</v>
      </c>
      <c r="N13" s="162"/>
      <c r="O13" s="147">
        <f t="shared" si="11"/>
        <v>0</v>
      </c>
      <c r="P13" s="147" t="b">
        <f t="shared" si="4"/>
        <v>0</v>
      </c>
      <c r="Q13" s="161">
        <f t="shared" si="10"/>
        <v>0</v>
      </c>
      <c r="R13" s="163">
        <f t="shared" si="5"/>
        <v>0</v>
      </c>
      <c r="S13" s="157">
        <f t="shared" si="6"/>
        <v>1</v>
      </c>
    </row>
    <row r="14" spans="1:19" s="158" customFormat="1" ht="20.100000000000001" customHeight="1">
      <c r="A14" s="180">
        <v>13</v>
      </c>
      <c r="B14" s="183" t="s">
        <v>38</v>
      </c>
      <c r="C14" s="171"/>
      <c r="D14" s="172"/>
      <c r="E14" s="195"/>
      <c r="F14" s="146"/>
      <c r="G14" s="147">
        <f t="shared" si="0"/>
        <v>0</v>
      </c>
      <c r="H14" s="147" t="b">
        <f t="shared" si="1"/>
        <v>0</v>
      </c>
      <c r="I14" s="161">
        <f t="shared" si="7"/>
        <v>0</v>
      </c>
      <c r="J14" s="162"/>
      <c r="K14" s="147">
        <f t="shared" si="8"/>
        <v>0</v>
      </c>
      <c r="L14" s="147" t="b">
        <f t="shared" si="2"/>
        <v>0</v>
      </c>
      <c r="M14" s="161">
        <f t="shared" si="9"/>
        <v>0</v>
      </c>
      <c r="N14" s="162"/>
      <c r="O14" s="147">
        <f t="shared" si="11"/>
        <v>0</v>
      </c>
      <c r="P14" s="147" t="b">
        <f t="shared" si="4"/>
        <v>0</v>
      </c>
      <c r="Q14" s="161">
        <f t="shared" si="10"/>
        <v>0</v>
      </c>
      <c r="R14" s="163">
        <f t="shared" si="5"/>
        <v>0</v>
      </c>
      <c r="S14" s="157">
        <f t="shared" si="6"/>
        <v>1</v>
      </c>
    </row>
    <row r="15" spans="1:19" s="158" customFormat="1" ht="20.100000000000001" customHeight="1">
      <c r="A15" s="180">
        <v>14</v>
      </c>
      <c r="B15" s="183" t="s">
        <v>38</v>
      </c>
      <c r="C15" s="171"/>
      <c r="D15" s="172"/>
      <c r="E15" s="195"/>
      <c r="F15" s="146"/>
      <c r="G15" s="147">
        <f t="shared" si="0"/>
        <v>0</v>
      </c>
      <c r="H15" s="147" t="b">
        <f t="shared" si="1"/>
        <v>0</v>
      </c>
      <c r="I15" s="161">
        <f t="shared" si="7"/>
        <v>0</v>
      </c>
      <c r="J15" s="162"/>
      <c r="K15" s="147">
        <f t="shared" si="8"/>
        <v>0</v>
      </c>
      <c r="L15" s="147" t="b">
        <f t="shared" si="2"/>
        <v>0</v>
      </c>
      <c r="M15" s="161">
        <f t="shared" si="9"/>
        <v>0</v>
      </c>
      <c r="N15" s="162"/>
      <c r="O15" s="147">
        <f t="shared" si="11"/>
        <v>0</v>
      </c>
      <c r="P15" s="147" t="b">
        <f t="shared" si="4"/>
        <v>0</v>
      </c>
      <c r="Q15" s="161">
        <f t="shared" si="10"/>
        <v>0</v>
      </c>
      <c r="R15" s="163">
        <f t="shared" si="5"/>
        <v>0</v>
      </c>
      <c r="S15" s="157">
        <f t="shared" si="6"/>
        <v>1</v>
      </c>
    </row>
    <row r="16" spans="1:19" s="158" customFormat="1" ht="20.100000000000001" customHeight="1">
      <c r="A16" s="180">
        <v>15</v>
      </c>
      <c r="B16" s="183" t="s">
        <v>38</v>
      </c>
      <c r="C16" s="171"/>
      <c r="D16" s="172"/>
      <c r="E16" s="195"/>
      <c r="F16" s="146"/>
      <c r="G16" s="147">
        <f t="shared" si="0"/>
        <v>0</v>
      </c>
      <c r="H16" s="147" t="b">
        <f t="shared" si="1"/>
        <v>0</v>
      </c>
      <c r="I16" s="161">
        <f t="shared" si="7"/>
        <v>0</v>
      </c>
      <c r="J16" s="162"/>
      <c r="K16" s="147">
        <f t="shared" si="8"/>
        <v>0</v>
      </c>
      <c r="L16" s="147" t="b">
        <f t="shared" si="2"/>
        <v>0</v>
      </c>
      <c r="M16" s="161">
        <f t="shared" si="9"/>
        <v>0</v>
      </c>
      <c r="N16" s="162"/>
      <c r="O16" s="147">
        <f t="shared" si="11"/>
        <v>0</v>
      </c>
      <c r="P16" s="147" t="b">
        <f t="shared" si="4"/>
        <v>0</v>
      </c>
      <c r="Q16" s="161">
        <f t="shared" si="10"/>
        <v>0</v>
      </c>
      <c r="R16" s="163">
        <f t="shared" si="5"/>
        <v>0</v>
      </c>
      <c r="S16" s="157">
        <f t="shared" si="6"/>
        <v>1</v>
      </c>
    </row>
    <row r="17" spans="1:19" s="158" customFormat="1" ht="20.100000000000001" customHeight="1">
      <c r="A17" s="180">
        <v>16</v>
      </c>
      <c r="B17" s="183" t="s">
        <v>38</v>
      </c>
      <c r="C17" s="171"/>
      <c r="D17" s="172"/>
      <c r="E17" s="195"/>
      <c r="F17" s="146"/>
      <c r="G17" s="147">
        <f t="shared" si="0"/>
        <v>0</v>
      </c>
      <c r="H17" s="147" t="b">
        <f t="shared" si="1"/>
        <v>0</v>
      </c>
      <c r="I17" s="161">
        <f t="shared" si="7"/>
        <v>0</v>
      </c>
      <c r="J17" s="162"/>
      <c r="K17" s="147">
        <f t="shared" si="8"/>
        <v>0</v>
      </c>
      <c r="L17" s="147" t="b">
        <f t="shared" si="2"/>
        <v>0</v>
      </c>
      <c r="M17" s="161">
        <f t="shared" si="9"/>
        <v>0</v>
      </c>
      <c r="N17" s="162"/>
      <c r="O17" s="147">
        <f t="shared" si="11"/>
        <v>0</v>
      </c>
      <c r="P17" s="147" t="b">
        <f t="shared" si="4"/>
        <v>0</v>
      </c>
      <c r="Q17" s="161">
        <f t="shared" si="10"/>
        <v>0</v>
      </c>
      <c r="R17" s="163">
        <f t="shared" si="5"/>
        <v>0</v>
      </c>
      <c r="S17" s="157">
        <f t="shared" si="6"/>
        <v>1</v>
      </c>
    </row>
    <row r="18" spans="1:19" s="158" customFormat="1" ht="20.100000000000001" customHeight="1">
      <c r="A18" s="180">
        <v>17</v>
      </c>
      <c r="B18" s="183" t="s">
        <v>38</v>
      </c>
      <c r="C18" s="171"/>
      <c r="D18" s="172"/>
      <c r="E18" s="195"/>
      <c r="F18" s="146"/>
      <c r="G18" s="147">
        <f t="shared" si="0"/>
        <v>0</v>
      </c>
      <c r="H18" s="147" t="b">
        <f t="shared" si="1"/>
        <v>0</v>
      </c>
      <c r="I18" s="161">
        <f t="shared" si="7"/>
        <v>0</v>
      </c>
      <c r="J18" s="162"/>
      <c r="K18" s="147">
        <f t="shared" si="8"/>
        <v>0</v>
      </c>
      <c r="L18" s="147" t="b">
        <f t="shared" si="2"/>
        <v>0</v>
      </c>
      <c r="M18" s="161">
        <f t="shared" si="9"/>
        <v>0</v>
      </c>
      <c r="N18" s="162"/>
      <c r="O18" s="147">
        <f t="shared" si="11"/>
        <v>0</v>
      </c>
      <c r="P18" s="147" t="b">
        <f t="shared" si="4"/>
        <v>0</v>
      </c>
      <c r="Q18" s="161">
        <f t="shared" si="10"/>
        <v>0</v>
      </c>
      <c r="R18" s="163">
        <f t="shared" si="5"/>
        <v>0</v>
      </c>
      <c r="S18" s="157">
        <f t="shared" si="6"/>
        <v>1</v>
      </c>
    </row>
    <row r="19" spans="1:19" s="158" customFormat="1" ht="20.100000000000001" customHeight="1">
      <c r="A19" s="180">
        <v>18</v>
      </c>
      <c r="B19" s="183" t="s">
        <v>38</v>
      </c>
      <c r="C19" s="171"/>
      <c r="D19" s="172"/>
      <c r="E19" s="195"/>
      <c r="F19" s="146"/>
      <c r="G19" s="147">
        <f t="shared" si="0"/>
        <v>0</v>
      </c>
      <c r="H19" s="147" t="b">
        <f t="shared" si="1"/>
        <v>0</v>
      </c>
      <c r="I19" s="161">
        <f t="shared" si="7"/>
        <v>0</v>
      </c>
      <c r="J19" s="162"/>
      <c r="K19" s="147">
        <f t="shared" si="8"/>
        <v>0</v>
      </c>
      <c r="L19" s="147" t="b">
        <f t="shared" si="2"/>
        <v>0</v>
      </c>
      <c r="M19" s="161">
        <f t="shared" si="9"/>
        <v>0</v>
      </c>
      <c r="N19" s="162"/>
      <c r="O19" s="147">
        <f t="shared" si="11"/>
        <v>0</v>
      </c>
      <c r="P19" s="147" t="b">
        <f t="shared" si="4"/>
        <v>0</v>
      </c>
      <c r="Q19" s="161">
        <f t="shared" si="10"/>
        <v>0</v>
      </c>
      <c r="R19" s="163">
        <f t="shared" si="5"/>
        <v>0</v>
      </c>
      <c r="S19" s="157">
        <f t="shared" si="6"/>
        <v>1</v>
      </c>
    </row>
    <row r="20" spans="1:19" s="158" customFormat="1" ht="20.100000000000001" customHeight="1">
      <c r="A20" s="180">
        <v>19</v>
      </c>
      <c r="B20" s="183" t="s">
        <v>38</v>
      </c>
      <c r="C20" s="171"/>
      <c r="D20" s="172"/>
      <c r="E20" s="195"/>
      <c r="F20" s="146"/>
      <c r="G20" s="147">
        <f t="shared" si="0"/>
        <v>0</v>
      </c>
      <c r="H20" s="147" t="b">
        <f t="shared" si="1"/>
        <v>0</v>
      </c>
      <c r="I20" s="161">
        <f t="shared" si="7"/>
        <v>0</v>
      </c>
      <c r="J20" s="162"/>
      <c r="K20" s="147">
        <f t="shared" si="8"/>
        <v>0</v>
      </c>
      <c r="L20" s="147" t="b">
        <f t="shared" si="2"/>
        <v>0</v>
      </c>
      <c r="M20" s="161">
        <f t="shared" si="9"/>
        <v>0</v>
      </c>
      <c r="N20" s="162"/>
      <c r="O20" s="147">
        <f t="shared" si="11"/>
        <v>0</v>
      </c>
      <c r="P20" s="147" t="b">
        <f t="shared" si="4"/>
        <v>0</v>
      </c>
      <c r="Q20" s="161">
        <f t="shared" si="10"/>
        <v>0</v>
      </c>
      <c r="R20" s="163">
        <f t="shared" si="5"/>
        <v>0</v>
      </c>
      <c r="S20" s="157">
        <f t="shared" si="6"/>
        <v>1</v>
      </c>
    </row>
    <row r="21" spans="1:19" s="158" customFormat="1" ht="20.100000000000001" customHeight="1">
      <c r="A21" s="180">
        <v>20</v>
      </c>
      <c r="B21" s="183" t="s">
        <v>38</v>
      </c>
      <c r="C21" s="171"/>
      <c r="D21" s="172"/>
      <c r="E21" s="195"/>
      <c r="F21" s="146"/>
      <c r="G21" s="147">
        <f t="shared" si="0"/>
        <v>0</v>
      </c>
      <c r="H21" s="147" t="b">
        <f t="shared" si="1"/>
        <v>0</v>
      </c>
      <c r="I21" s="161">
        <f t="shared" si="7"/>
        <v>0</v>
      </c>
      <c r="J21" s="162"/>
      <c r="K21" s="147">
        <f t="shared" si="8"/>
        <v>0</v>
      </c>
      <c r="L21" s="147" t="b">
        <f t="shared" si="2"/>
        <v>0</v>
      </c>
      <c r="M21" s="161">
        <f t="shared" si="9"/>
        <v>0</v>
      </c>
      <c r="N21" s="162"/>
      <c r="O21" s="147">
        <f t="shared" si="11"/>
        <v>0</v>
      </c>
      <c r="P21" s="147" t="b">
        <f t="shared" si="4"/>
        <v>0</v>
      </c>
      <c r="Q21" s="161">
        <f t="shared" si="10"/>
        <v>0</v>
      </c>
      <c r="R21" s="163">
        <f t="shared" si="5"/>
        <v>0</v>
      </c>
      <c r="S21" s="157">
        <f t="shared" si="6"/>
        <v>1</v>
      </c>
    </row>
    <row r="22" spans="1:19" s="158" customFormat="1" ht="20.100000000000001" customHeight="1">
      <c r="A22" s="180">
        <v>21</v>
      </c>
      <c r="B22" s="183" t="s">
        <v>39</v>
      </c>
      <c r="C22" s="171"/>
      <c r="D22" s="172"/>
      <c r="E22" s="196"/>
      <c r="F22" s="146"/>
      <c r="G22" s="147">
        <f t="shared" si="0"/>
        <v>0</v>
      </c>
      <c r="H22" s="147" t="b">
        <f t="shared" si="1"/>
        <v>0</v>
      </c>
      <c r="I22" s="161">
        <f t="shared" si="7"/>
        <v>0</v>
      </c>
      <c r="J22" s="162"/>
      <c r="K22" s="147">
        <f t="shared" si="8"/>
        <v>0</v>
      </c>
      <c r="L22" s="147" t="b">
        <f t="shared" si="2"/>
        <v>0</v>
      </c>
      <c r="M22" s="161">
        <f t="shared" si="9"/>
        <v>0</v>
      </c>
      <c r="N22" s="162"/>
      <c r="O22" s="147">
        <f t="shared" si="11"/>
        <v>0</v>
      </c>
      <c r="P22" s="147" t="b">
        <f t="shared" si="4"/>
        <v>0</v>
      </c>
      <c r="Q22" s="161">
        <f t="shared" si="10"/>
        <v>0</v>
      </c>
      <c r="R22" s="163">
        <f t="shared" si="5"/>
        <v>0</v>
      </c>
      <c r="S22" s="157">
        <f t="shared" si="6"/>
        <v>1</v>
      </c>
    </row>
    <row r="23" spans="1:19" s="158" customFormat="1" ht="20.100000000000001" customHeight="1">
      <c r="A23" s="180">
        <v>22</v>
      </c>
      <c r="B23" s="183" t="s">
        <v>39</v>
      </c>
      <c r="C23" s="171"/>
      <c r="D23" s="172"/>
      <c r="E23" s="195"/>
      <c r="F23" s="146"/>
      <c r="G23" s="147">
        <f t="shared" si="0"/>
        <v>0</v>
      </c>
      <c r="H23" s="147" t="b">
        <f t="shared" si="1"/>
        <v>0</v>
      </c>
      <c r="I23" s="161">
        <f t="shared" si="7"/>
        <v>0</v>
      </c>
      <c r="J23" s="162"/>
      <c r="K23" s="147">
        <f t="shared" si="8"/>
        <v>0</v>
      </c>
      <c r="L23" s="147" t="b">
        <f t="shared" si="2"/>
        <v>0</v>
      </c>
      <c r="M23" s="161">
        <f t="shared" si="9"/>
        <v>0</v>
      </c>
      <c r="N23" s="162"/>
      <c r="O23" s="147">
        <f t="shared" si="11"/>
        <v>0</v>
      </c>
      <c r="P23" s="147" t="b">
        <f t="shared" si="4"/>
        <v>0</v>
      </c>
      <c r="Q23" s="161">
        <f t="shared" si="10"/>
        <v>0</v>
      </c>
      <c r="R23" s="163">
        <f t="shared" si="5"/>
        <v>0</v>
      </c>
      <c r="S23" s="157">
        <f t="shared" si="6"/>
        <v>1</v>
      </c>
    </row>
    <row r="24" spans="1:19" s="158" customFormat="1" ht="20.100000000000001" customHeight="1">
      <c r="A24" s="180">
        <v>23</v>
      </c>
      <c r="B24" s="183" t="s">
        <v>39</v>
      </c>
      <c r="C24" s="171"/>
      <c r="D24" s="172"/>
      <c r="E24" s="195"/>
      <c r="F24" s="146"/>
      <c r="G24" s="147">
        <f t="shared" si="0"/>
        <v>0</v>
      </c>
      <c r="H24" s="147" t="b">
        <f t="shared" si="1"/>
        <v>0</v>
      </c>
      <c r="I24" s="161">
        <f t="shared" si="7"/>
        <v>0</v>
      </c>
      <c r="J24" s="162"/>
      <c r="K24" s="147">
        <f t="shared" si="8"/>
        <v>0</v>
      </c>
      <c r="L24" s="147" t="b">
        <f t="shared" si="2"/>
        <v>0</v>
      </c>
      <c r="M24" s="161">
        <f t="shared" si="9"/>
        <v>0</v>
      </c>
      <c r="N24" s="162"/>
      <c r="O24" s="147">
        <f t="shared" si="11"/>
        <v>0</v>
      </c>
      <c r="P24" s="147" t="b">
        <f t="shared" si="4"/>
        <v>0</v>
      </c>
      <c r="Q24" s="161">
        <f t="shared" si="10"/>
        <v>0</v>
      </c>
      <c r="R24" s="163">
        <f t="shared" si="5"/>
        <v>0</v>
      </c>
      <c r="S24" s="157">
        <f t="shared" si="6"/>
        <v>1</v>
      </c>
    </row>
    <row r="25" spans="1:19" s="158" customFormat="1" ht="20.100000000000001" customHeight="1">
      <c r="A25" s="180">
        <v>24</v>
      </c>
      <c r="B25" s="183" t="s">
        <v>39</v>
      </c>
      <c r="C25" s="171"/>
      <c r="D25" s="171"/>
      <c r="E25" s="195"/>
      <c r="F25" s="146"/>
      <c r="G25" s="147">
        <f t="shared" si="0"/>
        <v>0</v>
      </c>
      <c r="H25" s="147" t="b">
        <f t="shared" si="1"/>
        <v>0</v>
      </c>
      <c r="I25" s="161">
        <f t="shared" si="7"/>
        <v>0</v>
      </c>
      <c r="J25" s="162"/>
      <c r="K25" s="147">
        <f t="shared" si="8"/>
        <v>0</v>
      </c>
      <c r="L25" s="147" t="b">
        <f t="shared" si="2"/>
        <v>0</v>
      </c>
      <c r="M25" s="161">
        <f t="shared" si="9"/>
        <v>0</v>
      </c>
      <c r="N25" s="162"/>
      <c r="O25" s="147">
        <f t="shared" si="11"/>
        <v>0</v>
      </c>
      <c r="P25" s="147" t="b">
        <f t="shared" si="4"/>
        <v>0</v>
      </c>
      <c r="Q25" s="161">
        <f t="shared" si="10"/>
        <v>0</v>
      </c>
      <c r="R25" s="163">
        <f t="shared" si="5"/>
        <v>0</v>
      </c>
      <c r="S25" s="157">
        <f t="shared" si="6"/>
        <v>1</v>
      </c>
    </row>
    <row r="26" spans="1:19" s="158" customFormat="1" ht="20.100000000000001" customHeight="1">
      <c r="A26" s="180">
        <v>25</v>
      </c>
      <c r="B26" s="183" t="s">
        <v>39</v>
      </c>
      <c r="C26" s="171"/>
      <c r="D26" s="172"/>
      <c r="E26" s="195"/>
      <c r="F26" s="146"/>
      <c r="G26" s="147">
        <f t="shared" si="0"/>
        <v>0</v>
      </c>
      <c r="H26" s="147" t="b">
        <f t="shared" si="1"/>
        <v>0</v>
      </c>
      <c r="I26" s="161">
        <f t="shared" si="7"/>
        <v>0</v>
      </c>
      <c r="J26" s="162"/>
      <c r="K26" s="147">
        <f t="shared" si="8"/>
        <v>0</v>
      </c>
      <c r="L26" s="147" t="b">
        <f t="shared" si="2"/>
        <v>0</v>
      </c>
      <c r="M26" s="161">
        <f t="shared" si="9"/>
        <v>0</v>
      </c>
      <c r="N26" s="162"/>
      <c r="O26" s="147">
        <f t="shared" si="11"/>
        <v>0</v>
      </c>
      <c r="P26" s="147" t="b">
        <f t="shared" si="4"/>
        <v>0</v>
      </c>
      <c r="Q26" s="161">
        <f t="shared" si="10"/>
        <v>0</v>
      </c>
      <c r="R26" s="163">
        <f t="shared" si="5"/>
        <v>0</v>
      </c>
      <c r="S26" s="157">
        <f t="shared" si="6"/>
        <v>1</v>
      </c>
    </row>
    <row r="27" spans="1:19" s="158" customFormat="1" ht="20.100000000000001" customHeight="1">
      <c r="A27" s="180">
        <v>26</v>
      </c>
      <c r="B27" s="183" t="s">
        <v>39</v>
      </c>
      <c r="C27" s="171"/>
      <c r="D27" s="172"/>
      <c r="E27" s="195"/>
      <c r="F27" s="146"/>
      <c r="G27" s="147">
        <f t="shared" si="0"/>
        <v>0</v>
      </c>
      <c r="H27" s="147" t="b">
        <f t="shared" si="1"/>
        <v>0</v>
      </c>
      <c r="I27" s="161">
        <f t="shared" si="7"/>
        <v>0</v>
      </c>
      <c r="J27" s="162"/>
      <c r="K27" s="147">
        <f t="shared" si="8"/>
        <v>0</v>
      </c>
      <c r="L27" s="147" t="b">
        <f t="shared" si="2"/>
        <v>0</v>
      </c>
      <c r="M27" s="161">
        <f t="shared" si="9"/>
        <v>0</v>
      </c>
      <c r="N27" s="162"/>
      <c r="O27" s="147">
        <f t="shared" si="11"/>
        <v>0</v>
      </c>
      <c r="P27" s="147" t="b">
        <f t="shared" si="4"/>
        <v>0</v>
      </c>
      <c r="Q27" s="161">
        <f t="shared" si="10"/>
        <v>0</v>
      </c>
      <c r="R27" s="163">
        <f t="shared" si="5"/>
        <v>0</v>
      </c>
      <c r="S27" s="157">
        <f t="shared" si="6"/>
        <v>1</v>
      </c>
    </row>
    <row r="28" spans="1:19" s="158" customFormat="1" ht="20.100000000000001" customHeight="1">
      <c r="A28" s="180" t="s">
        <v>22</v>
      </c>
      <c r="B28" s="183"/>
      <c r="C28" s="171"/>
      <c r="D28" s="172"/>
      <c r="E28" s="195"/>
      <c r="F28" s="146"/>
      <c r="G28" s="147">
        <f t="shared" si="0"/>
        <v>0</v>
      </c>
      <c r="H28" s="147" t="b">
        <f t="shared" si="1"/>
        <v>0</v>
      </c>
      <c r="I28" s="161">
        <f t="shared" si="7"/>
        <v>0</v>
      </c>
      <c r="J28" s="162"/>
      <c r="K28" s="147">
        <f t="shared" si="8"/>
        <v>0</v>
      </c>
      <c r="L28" s="147" t="b">
        <f t="shared" si="2"/>
        <v>0</v>
      </c>
      <c r="M28" s="161">
        <f t="shared" si="9"/>
        <v>0</v>
      </c>
      <c r="N28" s="162"/>
      <c r="O28" s="147">
        <f t="shared" si="11"/>
        <v>0</v>
      </c>
      <c r="P28" s="147" t="b">
        <f t="shared" si="4"/>
        <v>0</v>
      </c>
      <c r="Q28" s="161">
        <f t="shared" si="10"/>
        <v>0</v>
      </c>
      <c r="R28" s="163">
        <f t="shared" si="5"/>
        <v>0</v>
      </c>
      <c r="S28" s="157">
        <f t="shared" si="6"/>
        <v>1</v>
      </c>
    </row>
    <row r="29" spans="1:19" ht="20.100000000000001" customHeight="1">
      <c r="A29" s="14" t="s">
        <v>22</v>
      </c>
      <c r="B29" s="22"/>
      <c r="C29" s="20"/>
      <c r="D29" s="21"/>
      <c r="E29" s="37"/>
      <c r="F29" s="33"/>
      <c r="G29" s="34">
        <f t="shared" si="0"/>
        <v>0</v>
      </c>
      <c r="H29" s="34" t="b">
        <f t="shared" si="1"/>
        <v>0</v>
      </c>
      <c r="I29" s="45">
        <f t="shared" si="7"/>
        <v>0</v>
      </c>
      <c r="J29" s="46"/>
      <c r="K29" s="34">
        <f t="shared" si="8"/>
        <v>0</v>
      </c>
      <c r="L29" s="34" t="b">
        <f t="shared" si="2"/>
        <v>0</v>
      </c>
      <c r="M29" s="45">
        <f t="shared" si="9"/>
        <v>0</v>
      </c>
      <c r="N29" s="46"/>
      <c r="O29" s="34">
        <f t="shared" si="11"/>
        <v>0</v>
      </c>
      <c r="P29" s="34" t="b">
        <f t="shared" si="4"/>
        <v>0</v>
      </c>
      <c r="Q29" s="45">
        <f t="shared" si="10"/>
        <v>0</v>
      </c>
      <c r="R29" s="56">
        <f t="shared" si="5"/>
        <v>0</v>
      </c>
      <c r="S29" s="57">
        <f t="shared" si="6"/>
        <v>1</v>
      </c>
    </row>
    <row r="30" spans="1:19" ht="20.100000000000001" customHeight="1">
      <c r="A30" s="14" t="s">
        <v>22</v>
      </c>
      <c r="B30" s="22"/>
      <c r="C30" s="20"/>
      <c r="D30" s="21"/>
      <c r="E30" s="37"/>
      <c r="F30" s="33"/>
      <c r="G30" s="34">
        <f t="shared" si="0"/>
        <v>0</v>
      </c>
      <c r="H30" s="34" t="b">
        <f t="shared" si="1"/>
        <v>0</v>
      </c>
      <c r="I30" s="45">
        <f t="shared" si="7"/>
        <v>0</v>
      </c>
      <c r="J30" s="46"/>
      <c r="K30" s="34">
        <f t="shared" si="8"/>
        <v>0</v>
      </c>
      <c r="L30" s="34" t="b">
        <f t="shared" si="2"/>
        <v>0</v>
      </c>
      <c r="M30" s="45">
        <f t="shared" si="9"/>
        <v>0</v>
      </c>
      <c r="N30" s="46"/>
      <c r="O30" s="34">
        <f t="shared" si="11"/>
        <v>0</v>
      </c>
      <c r="P30" s="34" t="b">
        <f t="shared" si="4"/>
        <v>0</v>
      </c>
      <c r="Q30" s="45">
        <f t="shared" si="10"/>
        <v>0</v>
      </c>
      <c r="R30" s="56">
        <f t="shared" si="5"/>
        <v>0</v>
      </c>
      <c r="S30" s="57">
        <f t="shared" si="6"/>
        <v>1</v>
      </c>
    </row>
    <row r="31" spans="1:19" ht="20.100000000000001" customHeight="1">
      <c r="A31" s="14"/>
      <c r="B31" s="22"/>
      <c r="C31" s="20"/>
      <c r="D31" s="21"/>
      <c r="E31" s="37"/>
      <c r="F31" s="33"/>
      <c r="G31" s="34">
        <f t="shared" si="0"/>
        <v>0</v>
      </c>
      <c r="H31" s="34" t="b">
        <f t="shared" si="1"/>
        <v>0</v>
      </c>
      <c r="I31" s="45">
        <f t="shared" si="7"/>
        <v>0</v>
      </c>
      <c r="J31" s="46"/>
      <c r="K31" s="34">
        <f t="shared" si="8"/>
        <v>0</v>
      </c>
      <c r="L31" s="34" t="b">
        <f t="shared" si="2"/>
        <v>0</v>
      </c>
      <c r="M31" s="45">
        <f t="shared" si="9"/>
        <v>0</v>
      </c>
      <c r="N31" s="46"/>
      <c r="O31" s="34">
        <f t="shared" si="11"/>
        <v>0</v>
      </c>
      <c r="P31" s="34" t="b">
        <f t="shared" si="4"/>
        <v>0</v>
      </c>
      <c r="Q31" s="45">
        <f t="shared" si="10"/>
        <v>0</v>
      </c>
      <c r="R31" s="56">
        <f t="shared" si="5"/>
        <v>0</v>
      </c>
      <c r="S31" s="57">
        <f t="shared" si="6"/>
        <v>1</v>
      </c>
    </row>
    <row r="32" spans="1:19" ht="20.100000000000001" customHeight="1">
      <c r="A32" s="14">
        <v>31</v>
      </c>
      <c r="B32" s="22"/>
      <c r="C32" s="20"/>
      <c r="D32" s="21"/>
      <c r="E32" s="37"/>
      <c r="F32" s="33"/>
      <c r="G32" s="34">
        <f t="shared" si="0"/>
        <v>0</v>
      </c>
      <c r="H32" s="34" t="b">
        <f t="shared" si="1"/>
        <v>0</v>
      </c>
      <c r="I32" s="45">
        <f t="shared" si="7"/>
        <v>0</v>
      </c>
      <c r="J32" s="46"/>
      <c r="K32" s="34">
        <f t="shared" si="8"/>
        <v>0</v>
      </c>
      <c r="L32" s="34" t="b">
        <f t="shared" si="2"/>
        <v>0</v>
      </c>
      <c r="M32" s="45">
        <f t="shared" si="9"/>
        <v>0</v>
      </c>
      <c r="N32" s="46"/>
      <c r="O32" s="34">
        <f t="shared" si="11"/>
        <v>0</v>
      </c>
      <c r="P32" s="34" t="b">
        <f t="shared" si="4"/>
        <v>0</v>
      </c>
      <c r="Q32" s="45">
        <f t="shared" si="10"/>
        <v>0</v>
      </c>
      <c r="R32" s="56">
        <f t="shared" si="5"/>
        <v>0</v>
      </c>
      <c r="S32" s="57">
        <f t="shared" si="6"/>
        <v>1</v>
      </c>
    </row>
    <row r="33" spans="1:19" ht="20.100000000000001" customHeight="1">
      <c r="A33" s="14">
        <v>32</v>
      </c>
      <c r="B33" s="22"/>
      <c r="C33" s="20"/>
      <c r="D33" s="21"/>
      <c r="E33" s="37"/>
      <c r="F33" s="33"/>
      <c r="G33" s="34">
        <f t="shared" si="0"/>
        <v>0</v>
      </c>
      <c r="H33" s="34" t="b">
        <f t="shared" si="1"/>
        <v>0</v>
      </c>
      <c r="I33" s="45">
        <f t="shared" si="7"/>
        <v>0</v>
      </c>
      <c r="J33" s="46"/>
      <c r="K33" s="34">
        <f t="shared" si="8"/>
        <v>0</v>
      </c>
      <c r="L33" s="34" t="b">
        <f t="shared" si="2"/>
        <v>0</v>
      </c>
      <c r="M33" s="45">
        <f t="shared" si="9"/>
        <v>0</v>
      </c>
      <c r="N33" s="46"/>
      <c r="O33" s="34">
        <f t="shared" si="11"/>
        <v>0</v>
      </c>
      <c r="P33" s="34" t="b">
        <f t="shared" si="4"/>
        <v>0</v>
      </c>
      <c r="Q33" s="45">
        <f t="shared" si="10"/>
        <v>0</v>
      </c>
      <c r="R33" s="56">
        <f t="shared" si="5"/>
        <v>0</v>
      </c>
      <c r="S33" s="57">
        <f t="shared" si="6"/>
        <v>1</v>
      </c>
    </row>
    <row r="34" spans="1:19" ht="20.100000000000001" customHeight="1">
      <c r="A34" s="14">
        <v>33</v>
      </c>
      <c r="B34" s="22"/>
      <c r="C34" s="20"/>
      <c r="D34" s="21"/>
      <c r="E34" s="37"/>
      <c r="F34" s="33"/>
      <c r="G34" s="34">
        <f t="shared" si="0"/>
        <v>0</v>
      </c>
      <c r="H34" s="34" t="b">
        <f t="shared" si="1"/>
        <v>0</v>
      </c>
      <c r="I34" s="45">
        <f t="shared" si="7"/>
        <v>0</v>
      </c>
      <c r="J34" s="46"/>
      <c r="K34" s="34">
        <f t="shared" si="8"/>
        <v>0</v>
      </c>
      <c r="L34" s="34" t="b">
        <f t="shared" si="2"/>
        <v>0</v>
      </c>
      <c r="M34" s="45">
        <f t="shared" si="9"/>
        <v>0</v>
      </c>
      <c r="N34" s="46"/>
      <c r="O34" s="34">
        <f t="shared" si="11"/>
        <v>0</v>
      </c>
      <c r="P34" s="34" t="b">
        <f t="shared" si="4"/>
        <v>0</v>
      </c>
      <c r="Q34" s="45">
        <f t="shared" si="10"/>
        <v>0</v>
      </c>
      <c r="R34" s="56">
        <f t="shared" si="5"/>
        <v>0</v>
      </c>
      <c r="S34" s="57">
        <f t="shared" si="6"/>
        <v>1</v>
      </c>
    </row>
    <row r="35" spans="1:19" ht="20.100000000000001" customHeight="1">
      <c r="A35" s="14">
        <v>34</v>
      </c>
      <c r="B35" s="23"/>
      <c r="C35" s="24"/>
      <c r="D35" s="24"/>
      <c r="E35" s="38"/>
      <c r="F35" s="33"/>
      <c r="G35" s="34">
        <f t="shared" si="0"/>
        <v>0</v>
      </c>
      <c r="H35" s="34" t="b">
        <f t="shared" ref="H35:H66" si="20">IF(G35&gt;0,RANK(G35,$G$2:$G$101,0))</f>
        <v>0</v>
      </c>
      <c r="I35" s="45">
        <f t="shared" si="7"/>
        <v>0</v>
      </c>
      <c r="J35" s="46"/>
      <c r="K35" s="34">
        <f t="shared" si="8"/>
        <v>0</v>
      </c>
      <c r="L35" s="34" t="b">
        <f t="shared" ref="L35:L66" si="21">IF(K35&gt;0,RANK(K35,$K$2:$K$101,0))</f>
        <v>0</v>
      </c>
      <c r="M35" s="45">
        <f t="shared" si="9"/>
        <v>0</v>
      </c>
      <c r="N35" s="46"/>
      <c r="O35" s="34">
        <f t="shared" si="11"/>
        <v>0</v>
      </c>
      <c r="P35" s="34" t="b">
        <f t="shared" ref="P35:P66" si="22">IF(O35&gt;0,RANK(O35,$O$2:$O$101,0))</f>
        <v>0</v>
      </c>
      <c r="Q35" s="45">
        <f t="shared" si="10"/>
        <v>0</v>
      </c>
      <c r="R35" s="56">
        <f t="shared" si="5"/>
        <v>0</v>
      </c>
      <c r="S35" s="57">
        <f t="shared" ref="S35:S66" si="23">RANK(R35,$R$2:$R$100)</f>
        <v>1</v>
      </c>
    </row>
    <row r="36" spans="1:19" ht="20.100000000000001" customHeight="1">
      <c r="A36" s="14">
        <v>35</v>
      </c>
      <c r="B36" s="23"/>
      <c r="C36" s="24"/>
      <c r="D36" s="24"/>
      <c r="E36" s="38"/>
      <c r="F36" s="33"/>
      <c r="G36" s="34">
        <f t="shared" si="0"/>
        <v>0</v>
      </c>
      <c r="H36" s="34" t="b">
        <f t="shared" si="20"/>
        <v>0</v>
      </c>
      <c r="I36" s="45">
        <f t="shared" si="7"/>
        <v>0</v>
      </c>
      <c r="J36" s="46"/>
      <c r="K36" s="34">
        <f t="shared" si="8"/>
        <v>0</v>
      </c>
      <c r="L36" s="34" t="b">
        <f t="shared" si="21"/>
        <v>0</v>
      </c>
      <c r="M36" s="45">
        <f t="shared" si="9"/>
        <v>0</v>
      </c>
      <c r="N36" s="46"/>
      <c r="O36" s="34">
        <f t="shared" si="11"/>
        <v>0</v>
      </c>
      <c r="P36" s="34" t="b">
        <f t="shared" si="22"/>
        <v>0</v>
      </c>
      <c r="Q36" s="45">
        <f t="shared" si="10"/>
        <v>0</v>
      </c>
      <c r="R36" s="56">
        <f t="shared" si="5"/>
        <v>0</v>
      </c>
      <c r="S36" s="57">
        <f t="shared" si="23"/>
        <v>1</v>
      </c>
    </row>
    <row r="37" spans="1:19" ht="20.100000000000001" customHeight="1">
      <c r="A37" s="14">
        <v>36</v>
      </c>
      <c r="B37" s="23"/>
      <c r="C37" s="24"/>
      <c r="D37" s="24"/>
      <c r="E37" s="38"/>
      <c r="F37" s="33"/>
      <c r="G37" s="34">
        <f t="shared" si="0"/>
        <v>0</v>
      </c>
      <c r="H37" s="34" t="b">
        <f t="shared" si="20"/>
        <v>0</v>
      </c>
      <c r="I37" s="45">
        <f t="shared" si="7"/>
        <v>0</v>
      </c>
      <c r="J37" s="46"/>
      <c r="K37" s="34">
        <f t="shared" si="8"/>
        <v>0</v>
      </c>
      <c r="L37" s="34" t="b">
        <f t="shared" si="21"/>
        <v>0</v>
      </c>
      <c r="M37" s="45">
        <f t="shared" si="9"/>
        <v>0</v>
      </c>
      <c r="N37" s="46"/>
      <c r="O37" s="34">
        <f t="shared" si="11"/>
        <v>0</v>
      </c>
      <c r="P37" s="34" t="b">
        <f t="shared" si="22"/>
        <v>0</v>
      </c>
      <c r="Q37" s="45">
        <f t="shared" si="10"/>
        <v>0</v>
      </c>
      <c r="R37" s="56">
        <f t="shared" si="5"/>
        <v>0</v>
      </c>
      <c r="S37" s="57">
        <f t="shared" si="23"/>
        <v>1</v>
      </c>
    </row>
    <row r="38" spans="1:19" ht="20.100000000000001" customHeight="1">
      <c r="A38" s="14">
        <v>37</v>
      </c>
      <c r="B38" s="23"/>
      <c r="C38" s="24"/>
      <c r="D38" s="24"/>
      <c r="E38" s="38"/>
      <c r="F38" s="33"/>
      <c r="G38" s="34">
        <f t="shared" si="0"/>
        <v>0</v>
      </c>
      <c r="H38" s="34" t="b">
        <f t="shared" si="20"/>
        <v>0</v>
      </c>
      <c r="I38" s="45">
        <f t="shared" si="7"/>
        <v>0</v>
      </c>
      <c r="J38" s="46"/>
      <c r="K38" s="34">
        <f t="shared" si="8"/>
        <v>0</v>
      </c>
      <c r="L38" s="34" t="b">
        <f t="shared" si="21"/>
        <v>0</v>
      </c>
      <c r="M38" s="45">
        <f t="shared" si="9"/>
        <v>0</v>
      </c>
      <c r="N38" s="46"/>
      <c r="O38" s="34">
        <f t="shared" si="11"/>
        <v>0</v>
      </c>
      <c r="P38" s="34" t="b">
        <f t="shared" si="22"/>
        <v>0</v>
      </c>
      <c r="Q38" s="45">
        <f t="shared" si="10"/>
        <v>0</v>
      </c>
      <c r="R38" s="56">
        <f t="shared" si="5"/>
        <v>0</v>
      </c>
      <c r="S38" s="57">
        <f t="shared" si="23"/>
        <v>1</v>
      </c>
    </row>
    <row r="39" spans="1:19" ht="20.100000000000001" customHeight="1">
      <c r="A39" s="14">
        <v>38</v>
      </c>
      <c r="B39" s="23"/>
      <c r="C39" s="24"/>
      <c r="D39" s="24"/>
      <c r="E39" s="38"/>
      <c r="F39" s="33"/>
      <c r="G39" s="34">
        <f t="shared" si="0"/>
        <v>0</v>
      </c>
      <c r="H39" s="34" t="b">
        <f t="shared" si="20"/>
        <v>0</v>
      </c>
      <c r="I39" s="45">
        <f t="shared" si="7"/>
        <v>0</v>
      </c>
      <c r="J39" s="46"/>
      <c r="K39" s="34">
        <f t="shared" si="8"/>
        <v>0</v>
      </c>
      <c r="L39" s="34" t="b">
        <f t="shared" si="21"/>
        <v>0</v>
      </c>
      <c r="M39" s="45">
        <f t="shared" si="9"/>
        <v>0</v>
      </c>
      <c r="N39" s="46"/>
      <c r="O39" s="34">
        <f t="shared" si="11"/>
        <v>0</v>
      </c>
      <c r="P39" s="34" t="b">
        <f t="shared" si="22"/>
        <v>0</v>
      </c>
      <c r="Q39" s="45">
        <f t="shared" si="10"/>
        <v>0</v>
      </c>
      <c r="R39" s="56">
        <f t="shared" si="5"/>
        <v>0</v>
      </c>
      <c r="S39" s="57">
        <f t="shared" si="23"/>
        <v>1</v>
      </c>
    </row>
    <row r="40" spans="1:19" ht="20.100000000000001" customHeight="1">
      <c r="A40" s="14">
        <v>39</v>
      </c>
      <c r="B40" s="23"/>
      <c r="C40" s="24"/>
      <c r="D40" s="24"/>
      <c r="E40" s="38"/>
      <c r="F40" s="33"/>
      <c r="G40" s="34">
        <f t="shared" si="0"/>
        <v>0</v>
      </c>
      <c r="H40" s="34" t="b">
        <f t="shared" si="20"/>
        <v>0</v>
      </c>
      <c r="I40" s="45">
        <f t="shared" si="7"/>
        <v>0</v>
      </c>
      <c r="J40" s="46"/>
      <c r="K40" s="34">
        <f t="shared" si="8"/>
        <v>0</v>
      </c>
      <c r="L40" s="34" t="b">
        <f t="shared" si="21"/>
        <v>0</v>
      </c>
      <c r="M40" s="45">
        <f t="shared" si="9"/>
        <v>0</v>
      </c>
      <c r="N40" s="46"/>
      <c r="O40" s="34">
        <f t="shared" si="11"/>
        <v>0</v>
      </c>
      <c r="P40" s="34" t="b">
        <f t="shared" si="22"/>
        <v>0</v>
      </c>
      <c r="Q40" s="45">
        <f t="shared" si="10"/>
        <v>0</v>
      </c>
      <c r="R40" s="56">
        <f t="shared" si="5"/>
        <v>0</v>
      </c>
      <c r="S40" s="57">
        <f t="shared" si="23"/>
        <v>1</v>
      </c>
    </row>
    <row r="41" spans="1:19" ht="20.100000000000001" customHeight="1">
      <c r="A41" s="14">
        <v>40</v>
      </c>
      <c r="B41" s="23"/>
      <c r="C41" s="24"/>
      <c r="D41" s="24"/>
      <c r="E41" s="38"/>
      <c r="F41" s="33"/>
      <c r="G41" s="34">
        <f t="shared" si="0"/>
        <v>0</v>
      </c>
      <c r="H41" s="34" t="b">
        <f t="shared" si="20"/>
        <v>0</v>
      </c>
      <c r="I41" s="45">
        <f t="shared" si="7"/>
        <v>0</v>
      </c>
      <c r="J41" s="46"/>
      <c r="K41" s="34">
        <f t="shared" si="8"/>
        <v>0</v>
      </c>
      <c r="L41" s="34" t="b">
        <f t="shared" si="21"/>
        <v>0</v>
      </c>
      <c r="M41" s="45">
        <f t="shared" si="9"/>
        <v>0</v>
      </c>
      <c r="N41" s="46"/>
      <c r="O41" s="34">
        <f t="shared" si="11"/>
        <v>0</v>
      </c>
      <c r="P41" s="34" t="b">
        <f t="shared" si="22"/>
        <v>0</v>
      </c>
      <c r="Q41" s="45">
        <f t="shared" si="10"/>
        <v>0</v>
      </c>
      <c r="R41" s="56">
        <f t="shared" si="5"/>
        <v>0</v>
      </c>
      <c r="S41" s="57">
        <f t="shared" si="23"/>
        <v>1</v>
      </c>
    </row>
    <row r="42" spans="1:19" ht="20.100000000000001" customHeight="1">
      <c r="A42" s="14">
        <v>41</v>
      </c>
      <c r="B42" s="23"/>
      <c r="C42" s="24"/>
      <c r="D42" s="24"/>
      <c r="E42" s="38"/>
      <c r="F42" s="33"/>
      <c r="G42" s="34">
        <f t="shared" si="0"/>
        <v>0</v>
      </c>
      <c r="H42" s="34" t="b">
        <f t="shared" si="20"/>
        <v>0</v>
      </c>
      <c r="I42" s="45">
        <f t="shared" si="7"/>
        <v>0</v>
      </c>
      <c r="J42" s="46"/>
      <c r="K42" s="34">
        <f t="shared" si="8"/>
        <v>0</v>
      </c>
      <c r="L42" s="34" t="b">
        <f t="shared" si="21"/>
        <v>0</v>
      </c>
      <c r="M42" s="45">
        <f t="shared" si="9"/>
        <v>0</v>
      </c>
      <c r="N42" s="46"/>
      <c r="O42" s="34">
        <f t="shared" si="11"/>
        <v>0</v>
      </c>
      <c r="P42" s="34" t="b">
        <f t="shared" si="22"/>
        <v>0</v>
      </c>
      <c r="Q42" s="45">
        <f t="shared" si="10"/>
        <v>0</v>
      </c>
      <c r="R42" s="56">
        <f t="shared" si="5"/>
        <v>0</v>
      </c>
      <c r="S42" s="57">
        <f t="shared" si="23"/>
        <v>1</v>
      </c>
    </row>
    <row r="43" spans="1:19" ht="20.100000000000001" customHeight="1">
      <c r="A43" s="14">
        <v>42</v>
      </c>
      <c r="B43" s="23"/>
      <c r="C43" s="24"/>
      <c r="D43" s="24"/>
      <c r="E43" s="38"/>
      <c r="F43" s="33"/>
      <c r="G43" s="34">
        <f t="shared" si="0"/>
        <v>0</v>
      </c>
      <c r="H43" s="34" t="b">
        <f t="shared" si="20"/>
        <v>0</v>
      </c>
      <c r="I43" s="45">
        <f t="shared" si="7"/>
        <v>0</v>
      </c>
      <c r="J43" s="46"/>
      <c r="K43" s="34">
        <f t="shared" si="8"/>
        <v>0</v>
      </c>
      <c r="L43" s="34" t="b">
        <f t="shared" si="21"/>
        <v>0</v>
      </c>
      <c r="M43" s="45">
        <f t="shared" si="9"/>
        <v>0</v>
      </c>
      <c r="N43" s="46"/>
      <c r="O43" s="34">
        <f t="shared" si="11"/>
        <v>0</v>
      </c>
      <c r="P43" s="34" t="b">
        <f t="shared" si="22"/>
        <v>0</v>
      </c>
      <c r="Q43" s="45">
        <f t="shared" si="10"/>
        <v>0</v>
      </c>
      <c r="R43" s="56">
        <f t="shared" si="5"/>
        <v>0</v>
      </c>
      <c r="S43" s="57">
        <f t="shared" si="23"/>
        <v>1</v>
      </c>
    </row>
    <row r="44" spans="1:19" ht="20.100000000000001" customHeight="1">
      <c r="A44" s="14">
        <v>43</v>
      </c>
      <c r="B44" s="23"/>
      <c r="C44" s="24"/>
      <c r="D44" s="24"/>
      <c r="E44" s="38"/>
      <c r="F44" s="33"/>
      <c r="G44" s="34">
        <f t="shared" si="0"/>
        <v>0</v>
      </c>
      <c r="H44" s="34" t="b">
        <f t="shared" si="20"/>
        <v>0</v>
      </c>
      <c r="I44" s="45">
        <f t="shared" si="7"/>
        <v>0</v>
      </c>
      <c r="J44" s="46"/>
      <c r="K44" s="34">
        <f t="shared" si="8"/>
        <v>0</v>
      </c>
      <c r="L44" s="34" t="b">
        <f t="shared" si="21"/>
        <v>0</v>
      </c>
      <c r="M44" s="45">
        <f t="shared" si="9"/>
        <v>0</v>
      </c>
      <c r="N44" s="46"/>
      <c r="O44" s="34">
        <f t="shared" si="11"/>
        <v>0</v>
      </c>
      <c r="P44" s="34" t="b">
        <f t="shared" si="22"/>
        <v>0</v>
      </c>
      <c r="Q44" s="45">
        <f t="shared" si="10"/>
        <v>0</v>
      </c>
      <c r="R44" s="56">
        <f t="shared" si="5"/>
        <v>0</v>
      </c>
      <c r="S44" s="57">
        <f t="shared" si="23"/>
        <v>1</v>
      </c>
    </row>
    <row r="45" spans="1:19" ht="20.100000000000001" customHeight="1">
      <c r="A45" s="14">
        <v>44</v>
      </c>
      <c r="B45" s="23"/>
      <c r="C45" s="24"/>
      <c r="D45" s="24"/>
      <c r="E45" s="38"/>
      <c r="F45" s="33"/>
      <c r="G45" s="34">
        <f t="shared" si="0"/>
        <v>0</v>
      </c>
      <c r="H45" s="34" t="b">
        <f t="shared" si="20"/>
        <v>0</v>
      </c>
      <c r="I45" s="45">
        <f t="shared" si="7"/>
        <v>0</v>
      </c>
      <c r="J45" s="46"/>
      <c r="K45" s="34">
        <f t="shared" si="8"/>
        <v>0</v>
      </c>
      <c r="L45" s="34" t="b">
        <f t="shared" si="21"/>
        <v>0</v>
      </c>
      <c r="M45" s="45">
        <f t="shared" si="9"/>
        <v>0</v>
      </c>
      <c r="N45" s="46"/>
      <c r="O45" s="34">
        <f t="shared" si="11"/>
        <v>0</v>
      </c>
      <c r="P45" s="34" t="b">
        <f t="shared" si="22"/>
        <v>0</v>
      </c>
      <c r="Q45" s="45">
        <f t="shared" si="10"/>
        <v>0</v>
      </c>
      <c r="R45" s="56">
        <f t="shared" si="5"/>
        <v>0</v>
      </c>
      <c r="S45" s="57">
        <f t="shared" si="23"/>
        <v>1</v>
      </c>
    </row>
    <row r="46" spans="1:19" ht="20.100000000000001" customHeight="1">
      <c r="A46" s="14">
        <v>45</v>
      </c>
      <c r="B46" s="23"/>
      <c r="C46" s="24"/>
      <c r="D46" s="24"/>
      <c r="E46" s="38"/>
      <c r="F46" s="33"/>
      <c r="G46" s="34">
        <f t="shared" si="0"/>
        <v>0</v>
      </c>
      <c r="H46" s="34" t="b">
        <f t="shared" si="20"/>
        <v>0</v>
      </c>
      <c r="I46" s="45">
        <f t="shared" si="7"/>
        <v>0</v>
      </c>
      <c r="J46" s="46"/>
      <c r="K46" s="34">
        <f t="shared" si="8"/>
        <v>0</v>
      </c>
      <c r="L46" s="34" t="b">
        <f t="shared" si="21"/>
        <v>0</v>
      </c>
      <c r="M46" s="45">
        <f t="shared" si="9"/>
        <v>0</v>
      </c>
      <c r="N46" s="46"/>
      <c r="O46" s="34">
        <f t="shared" si="11"/>
        <v>0</v>
      </c>
      <c r="P46" s="34" t="b">
        <f t="shared" si="22"/>
        <v>0</v>
      </c>
      <c r="Q46" s="45">
        <f t="shared" si="10"/>
        <v>0</v>
      </c>
      <c r="R46" s="56">
        <f t="shared" si="5"/>
        <v>0</v>
      </c>
      <c r="S46" s="57">
        <f t="shared" si="23"/>
        <v>1</v>
      </c>
    </row>
    <row r="47" spans="1:19" ht="20.100000000000001" customHeight="1">
      <c r="A47" s="14">
        <v>46</v>
      </c>
      <c r="B47" s="23"/>
      <c r="C47" s="24"/>
      <c r="D47" s="24"/>
      <c r="E47" s="38"/>
      <c r="F47" s="33"/>
      <c r="G47" s="34">
        <f t="shared" si="0"/>
        <v>0</v>
      </c>
      <c r="H47" s="34" t="b">
        <f t="shared" si="20"/>
        <v>0</v>
      </c>
      <c r="I47" s="45">
        <f t="shared" si="7"/>
        <v>0</v>
      </c>
      <c r="J47" s="46"/>
      <c r="K47" s="34">
        <f t="shared" si="8"/>
        <v>0</v>
      </c>
      <c r="L47" s="34" t="b">
        <f t="shared" si="21"/>
        <v>0</v>
      </c>
      <c r="M47" s="45">
        <f t="shared" si="9"/>
        <v>0</v>
      </c>
      <c r="N47" s="46"/>
      <c r="O47" s="34">
        <f t="shared" si="11"/>
        <v>0</v>
      </c>
      <c r="P47" s="34" t="b">
        <f t="shared" si="22"/>
        <v>0</v>
      </c>
      <c r="Q47" s="45">
        <f t="shared" si="10"/>
        <v>0</v>
      </c>
      <c r="R47" s="56">
        <f t="shared" si="5"/>
        <v>0</v>
      </c>
      <c r="S47" s="57">
        <f t="shared" si="23"/>
        <v>1</v>
      </c>
    </row>
    <row r="48" spans="1:19" ht="20.100000000000001" customHeight="1">
      <c r="A48" s="14">
        <v>47</v>
      </c>
      <c r="B48" s="23"/>
      <c r="C48" s="24"/>
      <c r="D48" s="24"/>
      <c r="E48" s="38"/>
      <c r="F48" s="33"/>
      <c r="G48" s="34">
        <f t="shared" si="0"/>
        <v>0</v>
      </c>
      <c r="H48" s="34" t="b">
        <f t="shared" si="20"/>
        <v>0</v>
      </c>
      <c r="I48" s="45">
        <f t="shared" si="7"/>
        <v>0</v>
      </c>
      <c r="J48" s="46"/>
      <c r="K48" s="34">
        <f t="shared" si="8"/>
        <v>0</v>
      </c>
      <c r="L48" s="34" t="b">
        <f t="shared" si="21"/>
        <v>0</v>
      </c>
      <c r="M48" s="45">
        <f t="shared" si="9"/>
        <v>0</v>
      </c>
      <c r="N48" s="46"/>
      <c r="O48" s="34">
        <f t="shared" si="11"/>
        <v>0</v>
      </c>
      <c r="P48" s="34" t="b">
        <f t="shared" si="22"/>
        <v>0</v>
      </c>
      <c r="Q48" s="45">
        <f t="shared" si="10"/>
        <v>0</v>
      </c>
      <c r="R48" s="56">
        <f t="shared" si="5"/>
        <v>0</v>
      </c>
      <c r="S48" s="57">
        <f t="shared" si="23"/>
        <v>1</v>
      </c>
    </row>
    <row r="49" spans="1:19" ht="20.100000000000001" customHeight="1">
      <c r="A49" s="14">
        <v>48</v>
      </c>
      <c r="B49" s="23"/>
      <c r="C49" s="24"/>
      <c r="D49" s="24"/>
      <c r="E49" s="38"/>
      <c r="F49" s="33"/>
      <c r="G49" s="34">
        <f t="shared" si="0"/>
        <v>0</v>
      </c>
      <c r="H49" s="34" t="b">
        <f t="shared" si="20"/>
        <v>0</v>
      </c>
      <c r="I49" s="45">
        <f t="shared" si="7"/>
        <v>0</v>
      </c>
      <c r="J49" s="46"/>
      <c r="K49" s="34">
        <f t="shared" si="8"/>
        <v>0</v>
      </c>
      <c r="L49" s="34" t="b">
        <f t="shared" si="21"/>
        <v>0</v>
      </c>
      <c r="M49" s="45">
        <f t="shared" si="9"/>
        <v>0</v>
      </c>
      <c r="N49" s="46"/>
      <c r="O49" s="34">
        <f t="shared" si="11"/>
        <v>0</v>
      </c>
      <c r="P49" s="34" t="b">
        <f t="shared" si="22"/>
        <v>0</v>
      </c>
      <c r="Q49" s="45">
        <f t="shared" si="10"/>
        <v>0</v>
      </c>
      <c r="R49" s="56">
        <f t="shared" si="5"/>
        <v>0</v>
      </c>
      <c r="S49" s="57">
        <f t="shared" si="23"/>
        <v>1</v>
      </c>
    </row>
    <row r="50" spans="1:19" ht="20.100000000000001" customHeight="1">
      <c r="A50" s="14">
        <v>49</v>
      </c>
      <c r="B50" s="23"/>
      <c r="C50" s="24"/>
      <c r="D50" s="24"/>
      <c r="E50" s="38"/>
      <c r="F50" s="33"/>
      <c r="G50" s="34">
        <f t="shared" si="0"/>
        <v>0</v>
      </c>
      <c r="H50" s="34" t="b">
        <f t="shared" si="20"/>
        <v>0</v>
      </c>
      <c r="I50" s="45">
        <f t="shared" si="7"/>
        <v>0</v>
      </c>
      <c r="J50" s="46"/>
      <c r="K50" s="34">
        <f t="shared" si="8"/>
        <v>0</v>
      </c>
      <c r="L50" s="34" t="b">
        <f t="shared" si="21"/>
        <v>0</v>
      </c>
      <c r="M50" s="45">
        <f t="shared" si="9"/>
        <v>0</v>
      </c>
      <c r="N50" s="46"/>
      <c r="O50" s="34">
        <f t="shared" si="11"/>
        <v>0</v>
      </c>
      <c r="P50" s="34" t="b">
        <f t="shared" si="22"/>
        <v>0</v>
      </c>
      <c r="Q50" s="45">
        <f t="shared" si="10"/>
        <v>0</v>
      </c>
      <c r="R50" s="56">
        <f t="shared" si="5"/>
        <v>0</v>
      </c>
      <c r="S50" s="57">
        <f t="shared" si="23"/>
        <v>1</v>
      </c>
    </row>
    <row r="51" spans="1:19" ht="20.100000000000001" customHeight="1">
      <c r="A51" s="14">
        <v>50</v>
      </c>
      <c r="B51" s="23"/>
      <c r="C51" s="24"/>
      <c r="D51" s="24"/>
      <c r="E51" s="38"/>
      <c r="F51" s="33"/>
      <c r="G51" s="34">
        <f t="shared" si="0"/>
        <v>0</v>
      </c>
      <c r="H51" s="34" t="b">
        <f t="shared" si="20"/>
        <v>0</v>
      </c>
      <c r="I51" s="45">
        <f t="shared" si="7"/>
        <v>0</v>
      </c>
      <c r="J51" s="46"/>
      <c r="K51" s="34">
        <f t="shared" si="8"/>
        <v>0</v>
      </c>
      <c r="L51" s="34" t="b">
        <f t="shared" si="21"/>
        <v>0</v>
      </c>
      <c r="M51" s="45">
        <f t="shared" si="9"/>
        <v>0</v>
      </c>
      <c r="N51" s="46"/>
      <c r="O51" s="34">
        <f t="shared" si="11"/>
        <v>0</v>
      </c>
      <c r="P51" s="34" t="b">
        <f t="shared" si="22"/>
        <v>0</v>
      </c>
      <c r="Q51" s="45">
        <f t="shared" si="10"/>
        <v>0</v>
      </c>
      <c r="R51" s="56">
        <f t="shared" si="5"/>
        <v>0</v>
      </c>
      <c r="S51" s="57">
        <f t="shared" si="23"/>
        <v>1</v>
      </c>
    </row>
    <row r="52" spans="1:19" ht="20.100000000000001" customHeight="1">
      <c r="A52" s="14">
        <v>51</v>
      </c>
      <c r="B52" s="23"/>
      <c r="C52" s="24"/>
      <c r="D52" s="24"/>
      <c r="E52" s="38"/>
      <c r="F52" s="33"/>
      <c r="G52" s="34">
        <f t="shared" si="0"/>
        <v>0</v>
      </c>
      <c r="H52" s="34" t="b">
        <f t="shared" si="20"/>
        <v>0</v>
      </c>
      <c r="I52" s="45">
        <f t="shared" si="7"/>
        <v>0</v>
      </c>
      <c r="J52" s="46"/>
      <c r="K52" s="34">
        <f t="shared" si="8"/>
        <v>0</v>
      </c>
      <c r="L52" s="34" t="b">
        <f t="shared" si="21"/>
        <v>0</v>
      </c>
      <c r="M52" s="45">
        <f t="shared" si="9"/>
        <v>0</v>
      </c>
      <c r="N52" s="46"/>
      <c r="O52" s="34">
        <f t="shared" si="11"/>
        <v>0</v>
      </c>
      <c r="P52" s="34" t="b">
        <f t="shared" si="22"/>
        <v>0</v>
      </c>
      <c r="Q52" s="45">
        <f t="shared" si="10"/>
        <v>0</v>
      </c>
      <c r="R52" s="56">
        <f t="shared" si="5"/>
        <v>0</v>
      </c>
      <c r="S52" s="57">
        <f t="shared" si="23"/>
        <v>1</v>
      </c>
    </row>
    <row r="53" spans="1:19" ht="20.100000000000001" customHeight="1">
      <c r="A53" s="14">
        <v>52</v>
      </c>
      <c r="B53" s="23"/>
      <c r="C53" s="24"/>
      <c r="D53" s="24"/>
      <c r="E53" s="38"/>
      <c r="F53" s="33"/>
      <c r="G53" s="34">
        <f t="shared" si="0"/>
        <v>0</v>
      </c>
      <c r="H53" s="34" t="b">
        <f t="shared" si="20"/>
        <v>0</v>
      </c>
      <c r="I53" s="45">
        <f t="shared" si="7"/>
        <v>0</v>
      </c>
      <c r="J53" s="46"/>
      <c r="K53" s="34">
        <f t="shared" si="8"/>
        <v>0</v>
      </c>
      <c r="L53" s="34" t="b">
        <f t="shared" si="21"/>
        <v>0</v>
      </c>
      <c r="M53" s="45">
        <f t="shared" si="9"/>
        <v>0</v>
      </c>
      <c r="N53" s="46"/>
      <c r="O53" s="34">
        <f t="shared" si="11"/>
        <v>0</v>
      </c>
      <c r="P53" s="34" t="b">
        <f t="shared" si="22"/>
        <v>0</v>
      </c>
      <c r="Q53" s="45">
        <f t="shared" si="10"/>
        <v>0</v>
      </c>
      <c r="R53" s="56">
        <f t="shared" si="5"/>
        <v>0</v>
      </c>
      <c r="S53" s="57">
        <f t="shared" si="23"/>
        <v>1</v>
      </c>
    </row>
    <row r="54" spans="1:19" ht="20.100000000000001" customHeight="1">
      <c r="A54" s="14">
        <v>53</v>
      </c>
      <c r="B54" s="23"/>
      <c r="C54" s="24"/>
      <c r="D54" s="24"/>
      <c r="E54" s="38"/>
      <c r="F54" s="33"/>
      <c r="G54" s="34">
        <f t="shared" si="0"/>
        <v>0</v>
      </c>
      <c r="H54" s="34" t="b">
        <f t="shared" si="20"/>
        <v>0</v>
      </c>
      <c r="I54" s="45">
        <f t="shared" si="7"/>
        <v>0</v>
      </c>
      <c r="J54" s="46"/>
      <c r="K54" s="34">
        <f t="shared" si="8"/>
        <v>0</v>
      </c>
      <c r="L54" s="34" t="b">
        <f t="shared" si="21"/>
        <v>0</v>
      </c>
      <c r="M54" s="45">
        <f t="shared" si="9"/>
        <v>0</v>
      </c>
      <c r="N54" s="46"/>
      <c r="O54" s="34">
        <f t="shared" si="11"/>
        <v>0</v>
      </c>
      <c r="P54" s="34" t="b">
        <f t="shared" si="22"/>
        <v>0</v>
      </c>
      <c r="Q54" s="45">
        <f t="shared" si="10"/>
        <v>0</v>
      </c>
      <c r="R54" s="56">
        <f t="shared" si="5"/>
        <v>0</v>
      </c>
      <c r="S54" s="57">
        <f t="shared" si="23"/>
        <v>1</v>
      </c>
    </row>
    <row r="55" spans="1:19" ht="20.100000000000001" customHeight="1">
      <c r="A55" s="14">
        <v>54</v>
      </c>
      <c r="B55" s="23"/>
      <c r="C55" s="24"/>
      <c r="D55" s="24"/>
      <c r="E55" s="38"/>
      <c r="F55" s="33"/>
      <c r="G55" s="34">
        <f t="shared" si="0"/>
        <v>0</v>
      </c>
      <c r="H55" s="34" t="b">
        <f t="shared" si="20"/>
        <v>0</v>
      </c>
      <c r="I55" s="45">
        <f t="shared" si="7"/>
        <v>0</v>
      </c>
      <c r="J55" s="46"/>
      <c r="K55" s="34">
        <f t="shared" si="8"/>
        <v>0</v>
      </c>
      <c r="L55" s="34" t="b">
        <f t="shared" si="21"/>
        <v>0</v>
      </c>
      <c r="M55" s="45">
        <f t="shared" si="9"/>
        <v>0</v>
      </c>
      <c r="N55" s="46"/>
      <c r="O55" s="34">
        <f t="shared" si="11"/>
        <v>0</v>
      </c>
      <c r="P55" s="34" t="b">
        <f t="shared" si="22"/>
        <v>0</v>
      </c>
      <c r="Q55" s="45">
        <f t="shared" si="10"/>
        <v>0</v>
      </c>
      <c r="R55" s="56">
        <f t="shared" si="5"/>
        <v>0</v>
      </c>
      <c r="S55" s="57">
        <f t="shared" si="23"/>
        <v>1</v>
      </c>
    </row>
    <row r="56" spans="1:19" ht="20.100000000000001" customHeight="1">
      <c r="A56" s="14">
        <v>55</v>
      </c>
      <c r="B56" s="23"/>
      <c r="C56" s="24"/>
      <c r="D56" s="24"/>
      <c r="E56" s="38"/>
      <c r="F56" s="33"/>
      <c r="G56" s="34">
        <f t="shared" si="0"/>
        <v>0</v>
      </c>
      <c r="H56" s="34" t="b">
        <f t="shared" si="20"/>
        <v>0</v>
      </c>
      <c r="I56" s="45">
        <f t="shared" si="7"/>
        <v>0</v>
      </c>
      <c r="J56" s="46"/>
      <c r="K56" s="34">
        <f t="shared" si="8"/>
        <v>0</v>
      </c>
      <c r="L56" s="34" t="b">
        <f t="shared" si="21"/>
        <v>0</v>
      </c>
      <c r="M56" s="45">
        <f t="shared" si="9"/>
        <v>0</v>
      </c>
      <c r="N56" s="46"/>
      <c r="O56" s="34">
        <f t="shared" si="11"/>
        <v>0</v>
      </c>
      <c r="P56" s="34" t="b">
        <f t="shared" si="22"/>
        <v>0</v>
      </c>
      <c r="Q56" s="45">
        <f t="shared" si="10"/>
        <v>0</v>
      </c>
      <c r="R56" s="56">
        <f t="shared" si="5"/>
        <v>0</v>
      </c>
      <c r="S56" s="57">
        <f t="shared" si="23"/>
        <v>1</v>
      </c>
    </row>
    <row r="57" spans="1:19" ht="20.100000000000001" customHeight="1">
      <c r="A57" s="14">
        <v>56</v>
      </c>
      <c r="B57" s="23"/>
      <c r="C57" s="24"/>
      <c r="D57" s="24"/>
      <c r="E57" s="38"/>
      <c r="F57" s="33"/>
      <c r="G57" s="34">
        <f t="shared" si="0"/>
        <v>0</v>
      </c>
      <c r="H57" s="34" t="b">
        <f t="shared" si="20"/>
        <v>0</v>
      </c>
      <c r="I57" s="45">
        <f t="shared" si="7"/>
        <v>0</v>
      </c>
      <c r="J57" s="46"/>
      <c r="K57" s="34">
        <f t="shared" si="8"/>
        <v>0</v>
      </c>
      <c r="L57" s="34" t="b">
        <f t="shared" si="21"/>
        <v>0</v>
      </c>
      <c r="M57" s="45">
        <f t="shared" si="9"/>
        <v>0</v>
      </c>
      <c r="N57" s="46"/>
      <c r="O57" s="34">
        <f t="shared" si="11"/>
        <v>0</v>
      </c>
      <c r="P57" s="34" t="b">
        <f t="shared" si="22"/>
        <v>0</v>
      </c>
      <c r="Q57" s="45">
        <f t="shared" si="10"/>
        <v>0</v>
      </c>
      <c r="R57" s="56">
        <f t="shared" si="5"/>
        <v>0</v>
      </c>
      <c r="S57" s="57">
        <f t="shared" si="23"/>
        <v>1</v>
      </c>
    </row>
    <row r="58" spans="1:19" ht="20.100000000000001" customHeight="1">
      <c r="A58" s="14">
        <v>57</v>
      </c>
      <c r="B58" s="23"/>
      <c r="C58" s="24"/>
      <c r="D58" s="24"/>
      <c r="E58" s="38"/>
      <c r="F58" s="33"/>
      <c r="G58" s="34">
        <f t="shared" si="0"/>
        <v>0</v>
      </c>
      <c r="H58" s="34" t="b">
        <f t="shared" si="20"/>
        <v>0</v>
      </c>
      <c r="I58" s="45">
        <f t="shared" si="7"/>
        <v>0</v>
      </c>
      <c r="J58" s="46"/>
      <c r="K58" s="34">
        <f t="shared" si="8"/>
        <v>0</v>
      </c>
      <c r="L58" s="34" t="b">
        <f t="shared" si="21"/>
        <v>0</v>
      </c>
      <c r="M58" s="45">
        <f t="shared" si="9"/>
        <v>0</v>
      </c>
      <c r="N58" s="46"/>
      <c r="O58" s="34">
        <f t="shared" si="11"/>
        <v>0</v>
      </c>
      <c r="P58" s="34" t="b">
        <f t="shared" si="22"/>
        <v>0</v>
      </c>
      <c r="Q58" s="45">
        <f t="shared" si="10"/>
        <v>0</v>
      </c>
      <c r="R58" s="56">
        <f t="shared" si="5"/>
        <v>0</v>
      </c>
      <c r="S58" s="57">
        <f t="shared" si="23"/>
        <v>1</v>
      </c>
    </row>
    <row r="59" spans="1:19" ht="20.100000000000001" customHeight="1">
      <c r="A59" s="14">
        <v>58</v>
      </c>
      <c r="B59" s="23"/>
      <c r="C59" s="24"/>
      <c r="D59" s="24"/>
      <c r="E59" s="38"/>
      <c r="F59" s="33"/>
      <c r="G59" s="34">
        <f t="shared" si="0"/>
        <v>0</v>
      </c>
      <c r="H59" s="34" t="b">
        <f t="shared" si="20"/>
        <v>0</v>
      </c>
      <c r="I59" s="45">
        <f t="shared" si="7"/>
        <v>0</v>
      </c>
      <c r="J59" s="46"/>
      <c r="K59" s="34">
        <f t="shared" si="8"/>
        <v>0</v>
      </c>
      <c r="L59" s="34" t="b">
        <f t="shared" si="21"/>
        <v>0</v>
      </c>
      <c r="M59" s="45">
        <f t="shared" si="9"/>
        <v>0</v>
      </c>
      <c r="N59" s="46"/>
      <c r="O59" s="34">
        <f t="shared" si="11"/>
        <v>0</v>
      </c>
      <c r="P59" s="34" t="b">
        <f t="shared" si="22"/>
        <v>0</v>
      </c>
      <c r="Q59" s="45">
        <f t="shared" si="10"/>
        <v>0</v>
      </c>
      <c r="R59" s="56">
        <f t="shared" si="5"/>
        <v>0</v>
      </c>
      <c r="S59" s="57">
        <f t="shared" si="23"/>
        <v>1</v>
      </c>
    </row>
    <row r="60" spans="1:19" ht="20.100000000000001" customHeight="1">
      <c r="A60" s="14">
        <v>59</v>
      </c>
      <c r="B60" s="23"/>
      <c r="C60" s="24"/>
      <c r="D60" s="24"/>
      <c r="E60" s="38"/>
      <c r="F60" s="33"/>
      <c r="G60" s="34">
        <f t="shared" si="0"/>
        <v>0</v>
      </c>
      <c r="H60" s="34" t="b">
        <f t="shared" si="20"/>
        <v>0</v>
      </c>
      <c r="I60" s="45">
        <f t="shared" si="7"/>
        <v>0</v>
      </c>
      <c r="J60" s="46"/>
      <c r="K60" s="34">
        <f t="shared" si="8"/>
        <v>0</v>
      </c>
      <c r="L60" s="34" t="b">
        <f t="shared" si="21"/>
        <v>0</v>
      </c>
      <c r="M60" s="45">
        <f t="shared" si="9"/>
        <v>0</v>
      </c>
      <c r="N60" s="46"/>
      <c r="O60" s="34">
        <f t="shared" si="11"/>
        <v>0</v>
      </c>
      <c r="P60" s="34" t="b">
        <f t="shared" si="22"/>
        <v>0</v>
      </c>
      <c r="Q60" s="45">
        <f t="shared" si="10"/>
        <v>0</v>
      </c>
      <c r="R60" s="56">
        <f t="shared" si="5"/>
        <v>0</v>
      </c>
      <c r="S60" s="57">
        <f t="shared" si="23"/>
        <v>1</v>
      </c>
    </row>
    <row r="61" spans="1:19" ht="20.100000000000001" customHeight="1">
      <c r="A61" s="14">
        <v>60</v>
      </c>
      <c r="B61" s="23"/>
      <c r="C61" s="24"/>
      <c r="D61" s="24"/>
      <c r="E61" s="38"/>
      <c r="F61" s="33"/>
      <c r="G61" s="34">
        <f t="shared" si="0"/>
        <v>0</v>
      </c>
      <c r="H61" s="34" t="b">
        <f t="shared" si="20"/>
        <v>0</v>
      </c>
      <c r="I61" s="45">
        <f t="shared" si="7"/>
        <v>0</v>
      </c>
      <c r="J61" s="46"/>
      <c r="K61" s="34">
        <f t="shared" si="8"/>
        <v>0</v>
      </c>
      <c r="L61" s="34" t="b">
        <f t="shared" si="21"/>
        <v>0</v>
      </c>
      <c r="M61" s="45">
        <f t="shared" si="9"/>
        <v>0</v>
      </c>
      <c r="N61" s="46"/>
      <c r="O61" s="34">
        <f t="shared" si="11"/>
        <v>0</v>
      </c>
      <c r="P61" s="34" t="b">
        <f t="shared" si="22"/>
        <v>0</v>
      </c>
      <c r="Q61" s="45">
        <f t="shared" si="10"/>
        <v>0</v>
      </c>
      <c r="R61" s="56">
        <f t="shared" si="5"/>
        <v>0</v>
      </c>
      <c r="S61" s="57">
        <f t="shared" si="23"/>
        <v>1</v>
      </c>
    </row>
    <row r="62" spans="1:19" ht="20.100000000000001" customHeight="1">
      <c r="A62" s="14">
        <v>61</v>
      </c>
      <c r="B62" s="23"/>
      <c r="C62" s="24"/>
      <c r="D62" s="24"/>
      <c r="E62" s="38"/>
      <c r="F62" s="33"/>
      <c r="G62" s="34">
        <f t="shared" si="0"/>
        <v>0</v>
      </c>
      <c r="H62" s="34" t="b">
        <f t="shared" si="20"/>
        <v>0</v>
      </c>
      <c r="I62" s="45">
        <f t="shared" si="7"/>
        <v>0</v>
      </c>
      <c r="J62" s="46"/>
      <c r="K62" s="34">
        <f t="shared" si="8"/>
        <v>0</v>
      </c>
      <c r="L62" s="34" t="b">
        <f t="shared" si="21"/>
        <v>0</v>
      </c>
      <c r="M62" s="45">
        <f t="shared" si="9"/>
        <v>0</v>
      </c>
      <c r="N62" s="46"/>
      <c r="O62" s="34">
        <f t="shared" si="11"/>
        <v>0</v>
      </c>
      <c r="P62" s="34" t="b">
        <f t="shared" si="22"/>
        <v>0</v>
      </c>
      <c r="Q62" s="45">
        <f t="shared" si="10"/>
        <v>0</v>
      </c>
      <c r="R62" s="56">
        <f t="shared" si="5"/>
        <v>0</v>
      </c>
      <c r="S62" s="57">
        <f t="shared" si="23"/>
        <v>1</v>
      </c>
    </row>
    <row r="63" spans="1:19" ht="20.100000000000001" customHeight="1">
      <c r="A63" s="14">
        <v>62</v>
      </c>
      <c r="B63" s="23"/>
      <c r="C63" s="24"/>
      <c r="D63" s="24"/>
      <c r="E63" s="38"/>
      <c r="F63" s="33"/>
      <c r="G63" s="34">
        <f t="shared" si="0"/>
        <v>0</v>
      </c>
      <c r="H63" s="34" t="b">
        <f t="shared" si="20"/>
        <v>0</v>
      </c>
      <c r="I63" s="45">
        <f t="shared" si="7"/>
        <v>0</v>
      </c>
      <c r="J63" s="46"/>
      <c r="K63" s="34">
        <f t="shared" si="8"/>
        <v>0</v>
      </c>
      <c r="L63" s="34" t="b">
        <f t="shared" si="21"/>
        <v>0</v>
      </c>
      <c r="M63" s="45">
        <f t="shared" si="9"/>
        <v>0</v>
      </c>
      <c r="N63" s="46"/>
      <c r="O63" s="34">
        <f t="shared" si="11"/>
        <v>0</v>
      </c>
      <c r="P63" s="34" t="b">
        <f t="shared" si="22"/>
        <v>0</v>
      </c>
      <c r="Q63" s="45">
        <f t="shared" si="10"/>
        <v>0</v>
      </c>
      <c r="R63" s="56">
        <f t="shared" si="5"/>
        <v>0</v>
      </c>
      <c r="S63" s="57">
        <f t="shared" si="23"/>
        <v>1</v>
      </c>
    </row>
    <row r="64" spans="1:19" ht="20.100000000000001" customHeight="1">
      <c r="A64" s="14">
        <v>63</v>
      </c>
      <c r="B64" s="23"/>
      <c r="C64" s="24"/>
      <c r="D64" s="24"/>
      <c r="E64" s="38"/>
      <c r="F64" s="33"/>
      <c r="G64" s="34">
        <f t="shared" si="0"/>
        <v>0</v>
      </c>
      <c r="H64" s="34" t="b">
        <f t="shared" si="20"/>
        <v>0</v>
      </c>
      <c r="I64" s="45">
        <f t="shared" si="7"/>
        <v>0</v>
      </c>
      <c r="J64" s="46"/>
      <c r="K64" s="34">
        <f t="shared" si="8"/>
        <v>0</v>
      </c>
      <c r="L64" s="34" t="b">
        <f t="shared" si="21"/>
        <v>0</v>
      </c>
      <c r="M64" s="45">
        <f t="shared" si="9"/>
        <v>0</v>
      </c>
      <c r="N64" s="46"/>
      <c r="O64" s="34">
        <f t="shared" si="11"/>
        <v>0</v>
      </c>
      <c r="P64" s="34" t="b">
        <f t="shared" si="22"/>
        <v>0</v>
      </c>
      <c r="Q64" s="45">
        <f t="shared" si="10"/>
        <v>0</v>
      </c>
      <c r="R64" s="56">
        <f t="shared" si="5"/>
        <v>0</v>
      </c>
      <c r="S64" s="57">
        <f t="shared" si="23"/>
        <v>1</v>
      </c>
    </row>
    <row r="65" spans="1:19" ht="20.100000000000001" customHeight="1">
      <c r="A65" s="14">
        <v>64</v>
      </c>
      <c r="B65" s="23"/>
      <c r="C65" s="24"/>
      <c r="D65" s="24"/>
      <c r="E65" s="38"/>
      <c r="F65" s="33"/>
      <c r="G65" s="34">
        <f t="shared" si="0"/>
        <v>0</v>
      </c>
      <c r="H65" s="34" t="b">
        <f t="shared" si="20"/>
        <v>0</v>
      </c>
      <c r="I65" s="45">
        <f t="shared" si="7"/>
        <v>0</v>
      </c>
      <c r="J65" s="46"/>
      <c r="K65" s="34">
        <f t="shared" si="8"/>
        <v>0</v>
      </c>
      <c r="L65" s="34" t="b">
        <f t="shared" si="21"/>
        <v>0</v>
      </c>
      <c r="M65" s="45">
        <f t="shared" si="9"/>
        <v>0</v>
      </c>
      <c r="N65" s="46"/>
      <c r="O65" s="34">
        <f t="shared" si="11"/>
        <v>0</v>
      </c>
      <c r="P65" s="34" t="b">
        <f t="shared" si="22"/>
        <v>0</v>
      </c>
      <c r="Q65" s="45">
        <f t="shared" si="10"/>
        <v>0</v>
      </c>
      <c r="R65" s="56">
        <f t="shared" si="5"/>
        <v>0</v>
      </c>
      <c r="S65" s="57">
        <f t="shared" si="23"/>
        <v>1</v>
      </c>
    </row>
    <row r="66" spans="1:19" ht="20.100000000000001" customHeight="1">
      <c r="A66" s="14">
        <v>65</v>
      </c>
      <c r="B66" s="23"/>
      <c r="C66" s="24"/>
      <c r="D66" s="24"/>
      <c r="E66" s="38"/>
      <c r="F66" s="33"/>
      <c r="G66" s="34">
        <f t="shared" ref="G66:G101" si="24">IF(F66=0,0,(ROUNDDOWN(((SQRT(F66)-1.15028)/0.00219),0)))</f>
        <v>0</v>
      </c>
      <c r="H66" s="34" t="b">
        <f t="shared" si="20"/>
        <v>0</v>
      </c>
      <c r="I66" s="45">
        <f t="shared" si="7"/>
        <v>0</v>
      </c>
      <c r="J66" s="46"/>
      <c r="K66" s="34">
        <f t="shared" si="8"/>
        <v>0</v>
      </c>
      <c r="L66" s="34" t="b">
        <f t="shared" si="21"/>
        <v>0</v>
      </c>
      <c r="M66" s="45">
        <f t="shared" si="9"/>
        <v>0</v>
      </c>
      <c r="N66" s="46"/>
      <c r="O66" s="34">
        <f t="shared" si="11"/>
        <v>0</v>
      </c>
      <c r="P66" s="34" t="b">
        <f t="shared" si="22"/>
        <v>0</v>
      </c>
      <c r="Q66" s="45">
        <f t="shared" si="10"/>
        <v>0</v>
      </c>
      <c r="R66" s="56">
        <f t="shared" ref="R66:R101" si="25">K66+G66+O66</f>
        <v>0</v>
      </c>
      <c r="S66" s="57">
        <f t="shared" si="23"/>
        <v>1</v>
      </c>
    </row>
    <row r="67" spans="1:19" ht="20.100000000000001" customHeight="1">
      <c r="A67" s="14">
        <v>66</v>
      </c>
      <c r="B67" s="23"/>
      <c r="C67" s="24"/>
      <c r="D67" s="24"/>
      <c r="E67" s="38"/>
      <c r="F67" s="33"/>
      <c r="G67" s="34">
        <f t="shared" si="24"/>
        <v>0</v>
      </c>
      <c r="H67" s="34" t="b">
        <f t="shared" ref="H67:H98" si="26">IF(G67&gt;0,RANK(G67,$G$2:$G$101,0))</f>
        <v>0</v>
      </c>
      <c r="I67" s="45">
        <f t="shared" ref="I67:I101" si="27">IF(F67=(0),0,IF(F67&gt;=(4.6),1,IF(F67&gt;=(4.33),2,IF(F67&gt;=(3.9),3,IF(F67&gt;=(3.6),4,IF(F67&gt;=(3.1),5,IF(F67&lt;(2.8),6,)))))))</f>
        <v>0</v>
      </c>
      <c r="J67" s="46"/>
      <c r="K67" s="34">
        <f t="shared" ref="K67:K101" si="28">IF(J67=0,0,(ROUNDDOWN((PRODUCT(100/(J67+0.24)-4.341)/0.00676),0)))</f>
        <v>0</v>
      </c>
      <c r="L67" s="34" t="b">
        <f t="shared" ref="L67:L98" si="29">IF(K67&gt;0,RANK(K67,$K$2:$K$101,0))</f>
        <v>0</v>
      </c>
      <c r="M67" s="45">
        <f t="shared" ref="M67:M101" si="30">IF(J67=(0),0,IF(J67&lt;=(13.3),1,IF(J67&lt;=(14),2,IF(J67&lt;=(14.7),3,IF(J67&lt;=(16),4,IF(J67&lt;=(18),5,IF(J67&gt;=(18),6,)))))))</f>
        <v>0</v>
      </c>
      <c r="N67" s="46"/>
      <c r="O67" s="34">
        <f t="shared" si="11"/>
        <v>0</v>
      </c>
      <c r="P67" s="34" t="b">
        <f t="shared" ref="P67:P98" si="31">IF(O67&gt;0,RANK(O67,$O$2:$O$101,0))</f>
        <v>0</v>
      </c>
      <c r="Q67" s="45">
        <f t="shared" ref="Q67:Q101" si="32">IF(N67=(0),0,IF(N67&gt;=(9.6),1,IF(N67&gt;=(8.9),2,IF(N67&gt;=(8.3),3,IF(N67&gt;=(7.9),4,IF(N67&gt;=(6.9),5,IF(N67&lt;(6.9),6,)))))))</f>
        <v>0</v>
      </c>
      <c r="R67" s="56">
        <f t="shared" si="25"/>
        <v>0</v>
      </c>
      <c r="S67" s="57">
        <f t="shared" ref="S67:S98" si="33">RANK(R67,$R$2:$R$100)</f>
        <v>1</v>
      </c>
    </row>
    <row r="68" spans="1:19" ht="20.100000000000001" customHeight="1">
      <c r="A68" s="14">
        <v>67</v>
      </c>
      <c r="B68" s="23"/>
      <c r="C68" s="24"/>
      <c r="D68" s="24"/>
      <c r="E68" s="38"/>
      <c r="F68" s="33"/>
      <c r="G68" s="34">
        <f t="shared" si="24"/>
        <v>0</v>
      </c>
      <c r="H68" s="34" t="b">
        <f t="shared" si="26"/>
        <v>0</v>
      </c>
      <c r="I68" s="45">
        <f t="shared" si="27"/>
        <v>0</v>
      </c>
      <c r="J68" s="46"/>
      <c r="K68" s="34">
        <f t="shared" si="28"/>
        <v>0</v>
      </c>
      <c r="L68" s="34" t="b">
        <f t="shared" si="29"/>
        <v>0</v>
      </c>
      <c r="M68" s="45">
        <f t="shared" si="30"/>
        <v>0</v>
      </c>
      <c r="N68" s="46"/>
      <c r="O68" s="34">
        <f t="shared" si="11"/>
        <v>0</v>
      </c>
      <c r="P68" s="34" t="b">
        <f t="shared" si="31"/>
        <v>0</v>
      </c>
      <c r="Q68" s="45">
        <f t="shared" si="32"/>
        <v>0</v>
      </c>
      <c r="R68" s="56">
        <f t="shared" si="25"/>
        <v>0</v>
      </c>
      <c r="S68" s="57">
        <f t="shared" si="33"/>
        <v>1</v>
      </c>
    </row>
    <row r="69" spans="1:19" ht="20.100000000000001" customHeight="1">
      <c r="A69" s="14">
        <v>68</v>
      </c>
      <c r="B69" s="23"/>
      <c r="C69" s="24"/>
      <c r="D69" s="24"/>
      <c r="E69" s="38"/>
      <c r="F69" s="33"/>
      <c r="G69" s="34">
        <f t="shared" si="24"/>
        <v>0</v>
      </c>
      <c r="H69" s="34" t="b">
        <f t="shared" si="26"/>
        <v>0</v>
      </c>
      <c r="I69" s="45">
        <f t="shared" si="27"/>
        <v>0</v>
      </c>
      <c r="J69" s="46"/>
      <c r="K69" s="34">
        <f t="shared" si="28"/>
        <v>0</v>
      </c>
      <c r="L69" s="34" t="b">
        <f t="shared" si="29"/>
        <v>0</v>
      </c>
      <c r="M69" s="45">
        <f t="shared" si="30"/>
        <v>0</v>
      </c>
      <c r="N69" s="46"/>
      <c r="O69" s="34">
        <f t="shared" si="11"/>
        <v>0</v>
      </c>
      <c r="P69" s="34" t="b">
        <f t="shared" si="31"/>
        <v>0</v>
      </c>
      <c r="Q69" s="45">
        <f t="shared" si="32"/>
        <v>0</v>
      </c>
      <c r="R69" s="56">
        <f t="shared" si="25"/>
        <v>0</v>
      </c>
      <c r="S69" s="57">
        <f t="shared" si="33"/>
        <v>1</v>
      </c>
    </row>
    <row r="70" spans="1:19" ht="20.100000000000001" customHeight="1">
      <c r="A70" s="14">
        <v>69</v>
      </c>
      <c r="B70" s="23"/>
      <c r="C70" s="24"/>
      <c r="D70" s="24"/>
      <c r="E70" s="38"/>
      <c r="F70" s="33"/>
      <c r="G70" s="34">
        <f t="shared" si="24"/>
        <v>0</v>
      </c>
      <c r="H70" s="34" t="b">
        <f t="shared" si="26"/>
        <v>0</v>
      </c>
      <c r="I70" s="45">
        <f t="shared" si="27"/>
        <v>0</v>
      </c>
      <c r="J70" s="46"/>
      <c r="K70" s="34">
        <f t="shared" si="28"/>
        <v>0</v>
      </c>
      <c r="L70" s="34" t="b">
        <f t="shared" si="29"/>
        <v>0</v>
      </c>
      <c r="M70" s="45">
        <f t="shared" si="30"/>
        <v>0</v>
      </c>
      <c r="N70" s="46"/>
      <c r="O70" s="34">
        <f t="shared" ref="O70:O101" si="34">IF(N70=0,0,(ROUNDDOWN(((SQRT(N70)-1.425)/0.0037),0)))</f>
        <v>0</v>
      </c>
      <c r="P70" s="34" t="b">
        <f t="shared" si="31"/>
        <v>0</v>
      </c>
      <c r="Q70" s="45">
        <f t="shared" si="32"/>
        <v>0</v>
      </c>
      <c r="R70" s="56">
        <f t="shared" si="25"/>
        <v>0</v>
      </c>
      <c r="S70" s="57">
        <f t="shared" si="33"/>
        <v>1</v>
      </c>
    </row>
    <row r="71" spans="1:19" ht="20.100000000000001" customHeight="1">
      <c r="A71" s="14">
        <v>70</v>
      </c>
      <c r="B71" s="23"/>
      <c r="C71" s="24"/>
      <c r="D71" s="24"/>
      <c r="E71" s="38"/>
      <c r="F71" s="33"/>
      <c r="G71" s="34">
        <f t="shared" si="24"/>
        <v>0</v>
      </c>
      <c r="H71" s="34" t="b">
        <f t="shared" si="26"/>
        <v>0</v>
      </c>
      <c r="I71" s="45">
        <f t="shared" si="27"/>
        <v>0</v>
      </c>
      <c r="J71" s="46"/>
      <c r="K71" s="34">
        <f t="shared" si="28"/>
        <v>0</v>
      </c>
      <c r="L71" s="34" t="b">
        <f t="shared" si="29"/>
        <v>0</v>
      </c>
      <c r="M71" s="45">
        <f t="shared" si="30"/>
        <v>0</v>
      </c>
      <c r="N71" s="46"/>
      <c r="O71" s="34">
        <f t="shared" si="34"/>
        <v>0</v>
      </c>
      <c r="P71" s="34" t="b">
        <f t="shared" si="31"/>
        <v>0</v>
      </c>
      <c r="Q71" s="45">
        <f t="shared" si="32"/>
        <v>0</v>
      </c>
      <c r="R71" s="56">
        <f t="shared" si="25"/>
        <v>0</v>
      </c>
      <c r="S71" s="57">
        <f t="shared" si="33"/>
        <v>1</v>
      </c>
    </row>
    <row r="72" spans="1:19" ht="20.100000000000001" customHeight="1">
      <c r="A72" s="14">
        <v>71</v>
      </c>
      <c r="B72" s="23"/>
      <c r="C72" s="24"/>
      <c r="D72" s="24"/>
      <c r="E72" s="38"/>
      <c r="F72" s="33"/>
      <c r="G72" s="34">
        <f t="shared" si="24"/>
        <v>0</v>
      </c>
      <c r="H72" s="34" t="b">
        <f t="shared" si="26"/>
        <v>0</v>
      </c>
      <c r="I72" s="45">
        <f t="shared" si="27"/>
        <v>0</v>
      </c>
      <c r="J72" s="46"/>
      <c r="K72" s="34">
        <f t="shared" si="28"/>
        <v>0</v>
      </c>
      <c r="L72" s="34" t="b">
        <f t="shared" si="29"/>
        <v>0</v>
      </c>
      <c r="M72" s="45">
        <f t="shared" si="30"/>
        <v>0</v>
      </c>
      <c r="N72" s="46"/>
      <c r="O72" s="34">
        <f t="shared" si="34"/>
        <v>0</v>
      </c>
      <c r="P72" s="34" t="b">
        <f t="shared" si="31"/>
        <v>0</v>
      </c>
      <c r="Q72" s="45">
        <f t="shared" si="32"/>
        <v>0</v>
      </c>
      <c r="R72" s="56">
        <f t="shared" si="25"/>
        <v>0</v>
      </c>
      <c r="S72" s="57">
        <f t="shared" si="33"/>
        <v>1</v>
      </c>
    </row>
    <row r="73" spans="1:19" ht="20.100000000000001" customHeight="1">
      <c r="A73" s="14">
        <v>72</v>
      </c>
      <c r="B73" s="23"/>
      <c r="C73" s="24"/>
      <c r="D73" s="24"/>
      <c r="E73" s="38"/>
      <c r="F73" s="33"/>
      <c r="G73" s="34">
        <f t="shared" si="24"/>
        <v>0</v>
      </c>
      <c r="H73" s="34" t="b">
        <f t="shared" si="26"/>
        <v>0</v>
      </c>
      <c r="I73" s="45">
        <f t="shared" si="27"/>
        <v>0</v>
      </c>
      <c r="J73" s="46"/>
      <c r="K73" s="34">
        <f t="shared" si="28"/>
        <v>0</v>
      </c>
      <c r="L73" s="34" t="b">
        <f t="shared" si="29"/>
        <v>0</v>
      </c>
      <c r="M73" s="45">
        <f t="shared" si="30"/>
        <v>0</v>
      </c>
      <c r="N73" s="46"/>
      <c r="O73" s="34">
        <f t="shared" si="34"/>
        <v>0</v>
      </c>
      <c r="P73" s="34" t="b">
        <f t="shared" si="31"/>
        <v>0</v>
      </c>
      <c r="Q73" s="45">
        <f t="shared" si="32"/>
        <v>0</v>
      </c>
      <c r="R73" s="56">
        <f t="shared" si="25"/>
        <v>0</v>
      </c>
      <c r="S73" s="57">
        <f t="shared" si="33"/>
        <v>1</v>
      </c>
    </row>
    <row r="74" spans="1:19" ht="20.100000000000001" customHeight="1">
      <c r="A74" s="14">
        <v>73</v>
      </c>
      <c r="B74" s="23"/>
      <c r="C74" s="24"/>
      <c r="D74" s="24"/>
      <c r="E74" s="38"/>
      <c r="F74" s="33"/>
      <c r="G74" s="34">
        <f t="shared" si="24"/>
        <v>0</v>
      </c>
      <c r="H74" s="34" t="b">
        <f t="shared" si="26"/>
        <v>0</v>
      </c>
      <c r="I74" s="45">
        <f t="shared" si="27"/>
        <v>0</v>
      </c>
      <c r="J74" s="46"/>
      <c r="K74" s="34">
        <f t="shared" si="28"/>
        <v>0</v>
      </c>
      <c r="L74" s="34" t="b">
        <f t="shared" si="29"/>
        <v>0</v>
      </c>
      <c r="M74" s="45">
        <f t="shared" si="30"/>
        <v>0</v>
      </c>
      <c r="N74" s="46"/>
      <c r="O74" s="34">
        <f t="shared" si="34"/>
        <v>0</v>
      </c>
      <c r="P74" s="34" t="b">
        <f t="shared" si="31"/>
        <v>0</v>
      </c>
      <c r="Q74" s="45">
        <f t="shared" si="32"/>
        <v>0</v>
      </c>
      <c r="R74" s="56">
        <f t="shared" si="25"/>
        <v>0</v>
      </c>
      <c r="S74" s="57">
        <f t="shared" si="33"/>
        <v>1</v>
      </c>
    </row>
    <row r="75" spans="1:19" ht="20.100000000000001" customHeight="1">
      <c r="A75" s="14">
        <v>74</v>
      </c>
      <c r="B75" s="23"/>
      <c r="C75" s="24"/>
      <c r="D75" s="24"/>
      <c r="E75" s="38"/>
      <c r="F75" s="33"/>
      <c r="G75" s="34">
        <f t="shared" si="24"/>
        <v>0</v>
      </c>
      <c r="H75" s="34" t="b">
        <f t="shared" si="26"/>
        <v>0</v>
      </c>
      <c r="I75" s="45">
        <f t="shared" si="27"/>
        <v>0</v>
      </c>
      <c r="J75" s="46"/>
      <c r="K75" s="34">
        <f t="shared" si="28"/>
        <v>0</v>
      </c>
      <c r="L75" s="34" t="b">
        <f t="shared" si="29"/>
        <v>0</v>
      </c>
      <c r="M75" s="45">
        <f t="shared" si="30"/>
        <v>0</v>
      </c>
      <c r="N75" s="46"/>
      <c r="O75" s="34">
        <f t="shared" si="34"/>
        <v>0</v>
      </c>
      <c r="P75" s="34" t="b">
        <f t="shared" si="31"/>
        <v>0</v>
      </c>
      <c r="Q75" s="45">
        <f t="shared" si="32"/>
        <v>0</v>
      </c>
      <c r="R75" s="56">
        <f t="shared" si="25"/>
        <v>0</v>
      </c>
      <c r="S75" s="57">
        <f t="shared" si="33"/>
        <v>1</v>
      </c>
    </row>
    <row r="76" spans="1:19" ht="20.100000000000001" customHeight="1">
      <c r="A76" s="14">
        <v>75</v>
      </c>
      <c r="B76" s="23"/>
      <c r="C76" s="24"/>
      <c r="D76" s="24"/>
      <c r="E76" s="38"/>
      <c r="F76" s="33"/>
      <c r="G76" s="34">
        <f t="shared" si="24"/>
        <v>0</v>
      </c>
      <c r="H76" s="34" t="b">
        <f t="shared" si="26"/>
        <v>0</v>
      </c>
      <c r="I76" s="45">
        <f t="shared" si="27"/>
        <v>0</v>
      </c>
      <c r="J76" s="46"/>
      <c r="K76" s="34">
        <f t="shared" si="28"/>
        <v>0</v>
      </c>
      <c r="L76" s="34" t="b">
        <f t="shared" si="29"/>
        <v>0</v>
      </c>
      <c r="M76" s="45">
        <f t="shared" si="30"/>
        <v>0</v>
      </c>
      <c r="N76" s="46"/>
      <c r="O76" s="34">
        <f t="shared" si="34"/>
        <v>0</v>
      </c>
      <c r="P76" s="34" t="b">
        <f t="shared" si="31"/>
        <v>0</v>
      </c>
      <c r="Q76" s="45">
        <f t="shared" si="32"/>
        <v>0</v>
      </c>
      <c r="R76" s="56">
        <f t="shared" si="25"/>
        <v>0</v>
      </c>
      <c r="S76" s="57">
        <f t="shared" si="33"/>
        <v>1</v>
      </c>
    </row>
    <row r="77" spans="1:19" ht="20.100000000000001" customHeight="1">
      <c r="A77" s="14">
        <v>76</v>
      </c>
      <c r="B77" s="23"/>
      <c r="C77" s="24"/>
      <c r="D77" s="24"/>
      <c r="E77" s="38"/>
      <c r="F77" s="33"/>
      <c r="G77" s="34">
        <f t="shared" si="24"/>
        <v>0</v>
      </c>
      <c r="H77" s="34" t="b">
        <f t="shared" si="26"/>
        <v>0</v>
      </c>
      <c r="I77" s="45">
        <f t="shared" si="27"/>
        <v>0</v>
      </c>
      <c r="J77" s="46"/>
      <c r="K77" s="34">
        <f t="shared" si="28"/>
        <v>0</v>
      </c>
      <c r="L77" s="34" t="b">
        <f t="shared" si="29"/>
        <v>0</v>
      </c>
      <c r="M77" s="45">
        <f t="shared" si="30"/>
        <v>0</v>
      </c>
      <c r="N77" s="46"/>
      <c r="O77" s="34">
        <f t="shared" si="34"/>
        <v>0</v>
      </c>
      <c r="P77" s="34" t="b">
        <f t="shared" si="31"/>
        <v>0</v>
      </c>
      <c r="Q77" s="45">
        <f t="shared" si="32"/>
        <v>0</v>
      </c>
      <c r="R77" s="56">
        <f t="shared" si="25"/>
        <v>0</v>
      </c>
      <c r="S77" s="57">
        <f t="shared" si="33"/>
        <v>1</v>
      </c>
    </row>
    <row r="78" spans="1:19" ht="20.100000000000001" customHeight="1">
      <c r="A78" s="14">
        <v>77</v>
      </c>
      <c r="B78" s="23"/>
      <c r="C78" s="24"/>
      <c r="D78" s="24"/>
      <c r="E78" s="38"/>
      <c r="F78" s="33"/>
      <c r="G78" s="34">
        <f t="shared" si="24"/>
        <v>0</v>
      </c>
      <c r="H78" s="34" t="b">
        <f t="shared" si="26"/>
        <v>0</v>
      </c>
      <c r="I78" s="45">
        <f t="shared" si="27"/>
        <v>0</v>
      </c>
      <c r="J78" s="46"/>
      <c r="K78" s="34">
        <f t="shared" si="28"/>
        <v>0</v>
      </c>
      <c r="L78" s="34" t="b">
        <f t="shared" si="29"/>
        <v>0</v>
      </c>
      <c r="M78" s="45">
        <f t="shared" si="30"/>
        <v>0</v>
      </c>
      <c r="N78" s="46"/>
      <c r="O78" s="34">
        <f t="shared" si="34"/>
        <v>0</v>
      </c>
      <c r="P78" s="34" t="b">
        <f t="shared" si="31"/>
        <v>0</v>
      </c>
      <c r="Q78" s="45">
        <f t="shared" si="32"/>
        <v>0</v>
      </c>
      <c r="R78" s="56">
        <f t="shared" si="25"/>
        <v>0</v>
      </c>
      <c r="S78" s="57">
        <f t="shared" si="33"/>
        <v>1</v>
      </c>
    </row>
    <row r="79" spans="1:19" ht="20.100000000000001" customHeight="1">
      <c r="A79" s="14">
        <v>78</v>
      </c>
      <c r="B79" s="23"/>
      <c r="C79" s="24"/>
      <c r="D79" s="24"/>
      <c r="E79" s="38"/>
      <c r="F79" s="33"/>
      <c r="G79" s="34">
        <f t="shared" si="24"/>
        <v>0</v>
      </c>
      <c r="H79" s="34" t="b">
        <f t="shared" si="26"/>
        <v>0</v>
      </c>
      <c r="I79" s="45">
        <f t="shared" si="27"/>
        <v>0</v>
      </c>
      <c r="J79" s="46"/>
      <c r="K79" s="34">
        <f t="shared" si="28"/>
        <v>0</v>
      </c>
      <c r="L79" s="34" t="b">
        <f t="shared" si="29"/>
        <v>0</v>
      </c>
      <c r="M79" s="45">
        <f t="shared" si="30"/>
        <v>0</v>
      </c>
      <c r="N79" s="46"/>
      <c r="O79" s="34">
        <f t="shared" si="34"/>
        <v>0</v>
      </c>
      <c r="P79" s="34" t="b">
        <f t="shared" si="31"/>
        <v>0</v>
      </c>
      <c r="Q79" s="45">
        <f t="shared" si="32"/>
        <v>0</v>
      </c>
      <c r="R79" s="56">
        <f t="shared" si="25"/>
        <v>0</v>
      </c>
      <c r="S79" s="57">
        <f t="shared" si="33"/>
        <v>1</v>
      </c>
    </row>
    <row r="80" spans="1:19" ht="20.100000000000001" customHeight="1">
      <c r="A80" s="14">
        <v>79</v>
      </c>
      <c r="B80" s="23"/>
      <c r="C80" s="24"/>
      <c r="D80" s="24"/>
      <c r="E80" s="38"/>
      <c r="F80" s="33"/>
      <c r="G80" s="34">
        <f t="shared" si="24"/>
        <v>0</v>
      </c>
      <c r="H80" s="34" t="b">
        <f t="shared" si="26"/>
        <v>0</v>
      </c>
      <c r="I80" s="45">
        <f t="shared" si="27"/>
        <v>0</v>
      </c>
      <c r="J80" s="46"/>
      <c r="K80" s="34">
        <f t="shared" si="28"/>
        <v>0</v>
      </c>
      <c r="L80" s="34" t="b">
        <f t="shared" si="29"/>
        <v>0</v>
      </c>
      <c r="M80" s="45">
        <f t="shared" si="30"/>
        <v>0</v>
      </c>
      <c r="N80" s="46"/>
      <c r="O80" s="34">
        <f t="shared" si="34"/>
        <v>0</v>
      </c>
      <c r="P80" s="34" t="b">
        <f t="shared" si="31"/>
        <v>0</v>
      </c>
      <c r="Q80" s="45">
        <f t="shared" si="32"/>
        <v>0</v>
      </c>
      <c r="R80" s="56">
        <f t="shared" si="25"/>
        <v>0</v>
      </c>
      <c r="S80" s="57">
        <f t="shared" si="33"/>
        <v>1</v>
      </c>
    </row>
    <row r="81" spans="1:19" ht="20.100000000000001" customHeight="1">
      <c r="A81" s="14">
        <v>80</v>
      </c>
      <c r="B81" s="23"/>
      <c r="C81" s="24"/>
      <c r="D81" s="24"/>
      <c r="E81" s="38"/>
      <c r="F81" s="33"/>
      <c r="G81" s="34">
        <f t="shared" si="24"/>
        <v>0</v>
      </c>
      <c r="H81" s="34" t="b">
        <f t="shared" si="26"/>
        <v>0</v>
      </c>
      <c r="I81" s="45">
        <f t="shared" si="27"/>
        <v>0</v>
      </c>
      <c r="J81" s="46"/>
      <c r="K81" s="34">
        <f t="shared" si="28"/>
        <v>0</v>
      </c>
      <c r="L81" s="34" t="b">
        <f t="shared" si="29"/>
        <v>0</v>
      </c>
      <c r="M81" s="45">
        <f t="shared" si="30"/>
        <v>0</v>
      </c>
      <c r="N81" s="46"/>
      <c r="O81" s="34">
        <f t="shared" si="34"/>
        <v>0</v>
      </c>
      <c r="P81" s="34" t="b">
        <f t="shared" si="31"/>
        <v>0</v>
      </c>
      <c r="Q81" s="45">
        <f t="shared" si="32"/>
        <v>0</v>
      </c>
      <c r="R81" s="56">
        <f t="shared" si="25"/>
        <v>0</v>
      </c>
      <c r="S81" s="57">
        <f t="shared" si="33"/>
        <v>1</v>
      </c>
    </row>
    <row r="82" spans="1:19" ht="20.100000000000001" customHeight="1">
      <c r="A82" s="14">
        <v>81</v>
      </c>
      <c r="B82" s="23"/>
      <c r="C82" s="24"/>
      <c r="D82" s="24"/>
      <c r="E82" s="38"/>
      <c r="F82" s="33"/>
      <c r="G82" s="34">
        <f t="shared" si="24"/>
        <v>0</v>
      </c>
      <c r="H82" s="34" t="b">
        <f t="shared" si="26"/>
        <v>0</v>
      </c>
      <c r="I82" s="45">
        <f t="shared" si="27"/>
        <v>0</v>
      </c>
      <c r="J82" s="46"/>
      <c r="K82" s="34">
        <f t="shared" si="28"/>
        <v>0</v>
      </c>
      <c r="L82" s="34" t="b">
        <f t="shared" si="29"/>
        <v>0</v>
      </c>
      <c r="M82" s="45">
        <f t="shared" si="30"/>
        <v>0</v>
      </c>
      <c r="N82" s="46"/>
      <c r="O82" s="34">
        <f t="shared" si="34"/>
        <v>0</v>
      </c>
      <c r="P82" s="34" t="b">
        <f t="shared" si="31"/>
        <v>0</v>
      </c>
      <c r="Q82" s="45">
        <f t="shared" si="32"/>
        <v>0</v>
      </c>
      <c r="R82" s="56">
        <f t="shared" si="25"/>
        <v>0</v>
      </c>
      <c r="S82" s="57">
        <f t="shared" si="33"/>
        <v>1</v>
      </c>
    </row>
    <row r="83" spans="1:19" ht="20.100000000000001" customHeight="1">
      <c r="A83" s="14">
        <v>82</v>
      </c>
      <c r="B83" s="23"/>
      <c r="C83" s="24"/>
      <c r="D83" s="24"/>
      <c r="E83" s="38"/>
      <c r="F83" s="33"/>
      <c r="G83" s="34">
        <f t="shared" si="24"/>
        <v>0</v>
      </c>
      <c r="H83" s="34" t="b">
        <f t="shared" si="26"/>
        <v>0</v>
      </c>
      <c r="I83" s="45">
        <f t="shared" si="27"/>
        <v>0</v>
      </c>
      <c r="J83" s="46"/>
      <c r="K83" s="34">
        <f t="shared" si="28"/>
        <v>0</v>
      </c>
      <c r="L83" s="34" t="b">
        <f t="shared" si="29"/>
        <v>0</v>
      </c>
      <c r="M83" s="45">
        <f t="shared" si="30"/>
        <v>0</v>
      </c>
      <c r="N83" s="46"/>
      <c r="O83" s="34">
        <f t="shared" si="34"/>
        <v>0</v>
      </c>
      <c r="P83" s="34" t="b">
        <f t="shared" si="31"/>
        <v>0</v>
      </c>
      <c r="Q83" s="45">
        <f t="shared" si="32"/>
        <v>0</v>
      </c>
      <c r="R83" s="56">
        <f t="shared" si="25"/>
        <v>0</v>
      </c>
      <c r="S83" s="57">
        <f t="shared" si="33"/>
        <v>1</v>
      </c>
    </row>
    <row r="84" spans="1:19" ht="20.100000000000001" customHeight="1">
      <c r="A84" s="14">
        <v>83</v>
      </c>
      <c r="B84" s="23"/>
      <c r="C84" s="24"/>
      <c r="D84" s="24"/>
      <c r="E84" s="38"/>
      <c r="F84" s="33"/>
      <c r="G84" s="34">
        <f t="shared" si="24"/>
        <v>0</v>
      </c>
      <c r="H84" s="34" t="b">
        <f t="shared" si="26"/>
        <v>0</v>
      </c>
      <c r="I84" s="45">
        <f t="shared" si="27"/>
        <v>0</v>
      </c>
      <c r="J84" s="46"/>
      <c r="K84" s="34">
        <f t="shared" si="28"/>
        <v>0</v>
      </c>
      <c r="L84" s="34" t="b">
        <f t="shared" si="29"/>
        <v>0</v>
      </c>
      <c r="M84" s="45">
        <f t="shared" si="30"/>
        <v>0</v>
      </c>
      <c r="N84" s="46"/>
      <c r="O84" s="34">
        <f t="shared" si="34"/>
        <v>0</v>
      </c>
      <c r="P84" s="34" t="b">
        <f t="shared" si="31"/>
        <v>0</v>
      </c>
      <c r="Q84" s="45">
        <f t="shared" si="32"/>
        <v>0</v>
      </c>
      <c r="R84" s="56">
        <f t="shared" si="25"/>
        <v>0</v>
      </c>
      <c r="S84" s="57">
        <f t="shared" si="33"/>
        <v>1</v>
      </c>
    </row>
    <row r="85" spans="1:19" ht="20.100000000000001" customHeight="1">
      <c r="A85" s="14">
        <v>84</v>
      </c>
      <c r="B85" s="23"/>
      <c r="C85" s="24"/>
      <c r="D85" s="24"/>
      <c r="E85" s="38"/>
      <c r="F85" s="33"/>
      <c r="G85" s="34">
        <f t="shared" si="24"/>
        <v>0</v>
      </c>
      <c r="H85" s="34" t="b">
        <f t="shared" si="26"/>
        <v>0</v>
      </c>
      <c r="I85" s="45">
        <f t="shared" si="27"/>
        <v>0</v>
      </c>
      <c r="J85" s="46"/>
      <c r="K85" s="34">
        <f t="shared" si="28"/>
        <v>0</v>
      </c>
      <c r="L85" s="34" t="b">
        <f t="shared" si="29"/>
        <v>0</v>
      </c>
      <c r="M85" s="45">
        <f t="shared" si="30"/>
        <v>0</v>
      </c>
      <c r="N85" s="46"/>
      <c r="O85" s="34">
        <f t="shared" si="34"/>
        <v>0</v>
      </c>
      <c r="P85" s="34" t="b">
        <f t="shared" si="31"/>
        <v>0</v>
      </c>
      <c r="Q85" s="45">
        <f t="shared" si="32"/>
        <v>0</v>
      </c>
      <c r="R85" s="56">
        <f t="shared" si="25"/>
        <v>0</v>
      </c>
      <c r="S85" s="57">
        <f t="shared" si="33"/>
        <v>1</v>
      </c>
    </row>
    <row r="86" spans="1:19" ht="20.100000000000001" customHeight="1">
      <c r="A86" s="14">
        <v>85</v>
      </c>
      <c r="B86" s="23"/>
      <c r="C86" s="24"/>
      <c r="D86" s="24"/>
      <c r="E86" s="38"/>
      <c r="F86" s="33"/>
      <c r="G86" s="34">
        <f t="shared" si="24"/>
        <v>0</v>
      </c>
      <c r="H86" s="34" t="b">
        <f t="shared" si="26"/>
        <v>0</v>
      </c>
      <c r="I86" s="45">
        <f t="shared" si="27"/>
        <v>0</v>
      </c>
      <c r="J86" s="46"/>
      <c r="K86" s="34">
        <f t="shared" si="28"/>
        <v>0</v>
      </c>
      <c r="L86" s="34" t="b">
        <f t="shared" si="29"/>
        <v>0</v>
      </c>
      <c r="M86" s="45">
        <f t="shared" si="30"/>
        <v>0</v>
      </c>
      <c r="N86" s="46"/>
      <c r="O86" s="34">
        <f t="shared" si="34"/>
        <v>0</v>
      </c>
      <c r="P86" s="34" t="b">
        <f t="shared" si="31"/>
        <v>0</v>
      </c>
      <c r="Q86" s="45">
        <f t="shared" si="32"/>
        <v>0</v>
      </c>
      <c r="R86" s="56">
        <f t="shared" si="25"/>
        <v>0</v>
      </c>
      <c r="S86" s="57">
        <f t="shared" si="33"/>
        <v>1</v>
      </c>
    </row>
    <row r="87" spans="1:19" ht="20.100000000000001" customHeight="1">
      <c r="A87" s="14">
        <v>86</v>
      </c>
      <c r="B87" s="23"/>
      <c r="C87" s="24"/>
      <c r="D87" s="24"/>
      <c r="E87" s="38"/>
      <c r="F87" s="33"/>
      <c r="G87" s="34">
        <f t="shared" si="24"/>
        <v>0</v>
      </c>
      <c r="H87" s="34" t="b">
        <f t="shared" si="26"/>
        <v>0</v>
      </c>
      <c r="I87" s="45">
        <f t="shared" si="27"/>
        <v>0</v>
      </c>
      <c r="J87" s="46"/>
      <c r="K87" s="34">
        <f t="shared" si="28"/>
        <v>0</v>
      </c>
      <c r="L87" s="34" t="b">
        <f t="shared" si="29"/>
        <v>0</v>
      </c>
      <c r="M87" s="45">
        <f t="shared" si="30"/>
        <v>0</v>
      </c>
      <c r="N87" s="46"/>
      <c r="O87" s="34">
        <f t="shared" si="34"/>
        <v>0</v>
      </c>
      <c r="P87" s="34" t="b">
        <f t="shared" si="31"/>
        <v>0</v>
      </c>
      <c r="Q87" s="45">
        <f t="shared" si="32"/>
        <v>0</v>
      </c>
      <c r="R87" s="56">
        <f t="shared" si="25"/>
        <v>0</v>
      </c>
      <c r="S87" s="57">
        <f t="shared" si="33"/>
        <v>1</v>
      </c>
    </row>
    <row r="88" spans="1:19" ht="20.100000000000001" customHeight="1">
      <c r="A88" s="14">
        <v>87</v>
      </c>
      <c r="B88" s="23"/>
      <c r="C88" s="24"/>
      <c r="D88" s="24"/>
      <c r="E88" s="38"/>
      <c r="F88" s="33"/>
      <c r="G88" s="34">
        <f t="shared" si="24"/>
        <v>0</v>
      </c>
      <c r="H88" s="34" t="b">
        <f t="shared" si="26"/>
        <v>0</v>
      </c>
      <c r="I88" s="45">
        <f t="shared" si="27"/>
        <v>0</v>
      </c>
      <c r="J88" s="46"/>
      <c r="K88" s="34">
        <f t="shared" si="28"/>
        <v>0</v>
      </c>
      <c r="L88" s="34" t="b">
        <f t="shared" si="29"/>
        <v>0</v>
      </c>
      <c r="M88" s="45">
        <f t="shared" si="30"/>
        <v>0</v>
      </c>
      <c r="N88" s="46"/>
      <c r="O88" s="34">
        <f t="shared" si="34"/>
        <v>0</v>
      </c>
      <c r="P88" s="34" t="b">
        <f t="shared" si="31"/>
        <v>0</v>
      </c>
      <c r="Q88" s="45">
        <f t="shared" si="32"/>
        <v>0</v>
      </c>
      <c r="R88" s="56">
        <f t="shared" si="25"/>
        <v>0</v>
      </c>
      <c r="S88" s="57">
        <f t="shared" si="33"/>
        <v>1</v>
      </c>
    </row>
    <row r="89" spans="1:19" ht="20.100000000000001" customHeight="1">
      <c r="A89" s="14">
        <v>88</v>
      </c>
      <c r="B89" s="23"/>
      <c r="C89" s="24"/>
      <c r="D89" s="24"/>
      <c r="E89" s="38"/>
      <c r="F89" s="33"/>
      <c r="G89" s="34">
        <f t="shared" si="24"/>
        <v>0</v>
      </c>
      <c r="H89" s="34" t="b">
        <f t="shared" si="26"/>
        <v>0</v>
      </c>
      <c r="I89" s="45">
        <f t="shared" si="27"/>
        <v>0</v>
      </c>
      <c r="J89" s="46"/>
      <c r="K89" s="34">
        <f t="shared" si="28"/>
        <v>0</v>
      </c>
      <c r="L89" s="34" t="b">
        <f t="shared" si="29"/>
        <v>0</v>
      </c>
      <c r="M89" s="45">
        <f t="shared" si="30"/>
        <v>0</v>
      </c>
      <c r="N89" s="46"/>
      <c r="O89" s="34">
        <f t="shared" si="34"/>
        <v>0</v>
      </c>
      <c r="P89" s="34" t="b">
        <f t="shared" si="31"/>
        <v>0</v>
      </c>
      <c r="Q89" s="45">
        <f t="shared" si="32"/>
        <v>0</v>
      </c>
      <c r="R89" s="56">
        <f t="shared" si="25"/>
        <v>0</v>
      </c>
      <c r="S89" s="57">
        <f t="shared" si="33"/>
        <v>1</v>
      </c>
    </row>
    <row r="90" spans="1:19" ht="20.100000000000001" customHeight="1">
      <c r="A90" s="14">
        <v>89</v>
      </c>
      <c r="B90" s="23"/>
      <c r="C90" s="24"/>
      <c r="D90" s="24"/>
      <c r="E90" s="38"/>
      <c r="F90" s="33"/>
      <c r="G90" s="34">
        <f t="shared" si="24"/>
        <v>0</v>
      </c>
      <c r="H90" s="34" t="b">
        <f t="shared" si="26"/>
        <v>0</v>
      </c>
      <c r="I90" s="45">
        <f t="shared" si="27"/>
        <v>0</v>
      </c>
      <c r="J90" s="46"/>
      <c r="K90" s="34">
        <f t="shared" si="28"/>
        <v>0</v>
      </c>
      <c r="L90" s="34" t="b">
        <f t="shared" si="29"/>
        <v>0</v>
      </c>
      <c r="M90" s="45">
        <f t="shared" si="30"/>
        <v>0</v>
      </c>
      <c r="N90" s="46"/>
      <c r="O90" s="34">
        <f t="shared" si="34"/>
        <v>0</v>
      </c>
      <c r="P90" s="34" t="b">
        <f t="shared" si="31"/>
        <v>0</v>
      </c>
      <c r="Q90" s="45">
        <f t="shared" si="32"/>
        <v>0</v>
      </c>
      <c r="R90" s="56">
        <f t="shared" si="25"/>
        <v>0</v>
      </c>
      <c r="S90" s="57">
        <f t="shared" si="33"/>
        <v>1</v>
      </c>
    </row>
    <row r="91" spans="1:19" ht="20.100000000000001" customHeight="1">
      <c r="A91" s="14">
        <v>90</v>
      </c>
      <c r="B91" s="23"/>
      <c r="C91" s="24"/>
      <c r="D91" s="24"/>
      <c r="E91" s="38"/>
      <c r="F91" s="33"/>
      <c r="G91" s="34">
        <f t="shared" si="24"/>
        <v>0</v>
      </c>
      <c r="H91" s="34" t="b">
        <f t="shared" si="26"/>
        <v>0</v>
      </c>
      <c r="I91" s="45">
        <f t="shared" si="27"/>
        <v>0</v>
      </c>
      <c r="J91" s="46"/>
      <c r="K91" s="34">
        <f t="shared" si="28"/>
        <v>0</v>
      </c>
      <c r="L91" s="34" t="b">
        <f t="shared" si="29"/>
        <v>0</v>
      </c>
      <c r="M91" s="45">
        <f t="shared" si="30"/>
        <v>0</v>
      </c>
      <c r="N91" s="46"/>
      <c r="O91" s="34">
        <f t="shared" si="34"/>
        <v>0</v>
      </c>
      <c r="P91" s="34" t="b">
        <f t="shared" si="31"/>
        <v>0</v>
      </c>
      <c r="Q91" s="45">
        <f t="shared" si="32"/>
        <v>0</v>
      </c>
      <c r="R91" s="56">
        <f t="shared" si="25"/>
        <v>0</v>
      </c>
      <c r="S91" s="57">
        <f t="shared" si="33"/>
        <v>1</v>
      </c>
    </row>
    <row r="92" spans="1:19" ht="20.100000000000001" customHeight="1">
      <c r="A92" s="14">
        <v>91</v>
      </c>
      <c r="B92" s="23"/>
      <c r="C92" s="24"/>
      <c r="D92" s="24"/>
      <c r="E92" s="38"/>
      <c r="F92" s="33"/>
      <c r="G92" s="34">
        <f t="shared" si="24"/>
        <v>0</v>
      </c>
      <c r="H92" s="34" t="b">
        <f t="shared" si="26"/>
        <v>0</v>
      </c>
      <c r="I92" s="45">
        <f t="shared" si="27"/>
        <v>0</v>
      </c>
      <c r="J92" s="46"/>
      <c r="K92" s="34">
        <f t="shared" si="28"/>
        <v>0</v>
      </c>
      <c r="L92" s="34" t="b">
        <f t="shared" si="29"/>
        <v>0</v>
      </c>
      <c r="M92" s="45">
        <f t="shared" si="30"/>
        <v>0</v>
      </c>
      <c r="N92" s="46"/>
      <c r="O92" s="34">
        <f t="shared" si="34"/>
        <v>0</v>
      </c>
      <c r="P92" s="34" t="b">
        <f t="shared" si="31"/>
        <v>0</v>
      </c>
      <c r="Q92" s="45">
        <f t="shared" si="32"/>
        <v>0</v>
      </c>
      <c r="R92" s="56">
        <f t="shared" si="25"/>
        <v>0</v>
      </c>
      <c r="S92" s="57">
        <f t="shared" si="33"/>
        <v>1</v>
      </c>
    </row>
    <row r="93" spans="1:19" ht="20.100000000000001" customHeight="1">
      <c r="A93" s="14">
        <v>92</v>
      </c>
      <c r="B93" s="23"/>
      <c r="C93" s="24"/>
      <c r="D93" s="24"/>
      <c r="E93" s="38"/>
      <c r="F93" s="33"/>
      <c r="G93" s="34">
        <f t="shared" si="24"/>
        <v>0</v>
      </c>
      <c r="H93" s="34" t="b">
        <f t="shared" si="26"/>
        <v>0</v>
      </c>
      <c r="I93" s="45">
        <f t="shared" si="27"/>
        <v>0</v>
      </c>
      <c r="J93" s="46"/>
      <c r="K93" s="34">
        <f t="shared" si="28"/>
        <v>0</v>
      </c>
      <c r="L93" s="34" t="b">
        <f t="shared" si="29"/>
        <v>0</v>
      </c>
      <c r="M93" s="45">
        <f t="shared" si="30"/>
        <v>0</v>
      </c>
      <c r="N93" s="46"/>
      <c r="O93" s="34">
        <f t="shared" si="34"/>
        <v>0</v>
      </c>
      <c r="P93" s="34" t="b">
        <f t="shared" si="31"/>
        <v>0</v>
      </c>
      <c r="Q93" s="45">
        <f t="shared" si="32"/>
        <v>0</v>
      </c>
      <c r="R93" s="56">
        <f t="shared" si="25"/>
        <v>0</v>
      </c>
      <c r="S93" s="57">
        <f t="shared" si="33"/>
        <v>1</v>
      </c>
    </row>
    <row r="94" spans="1:19" ht="20.100000000000001" customHeight="1">
      <c r="A94" s="14">
        <v>93</v>
      </c>
      <c r="B94" s="23"/>
      <c r="C94" s="24"/>
      <c r="D94" s="24"/>
      <c r="E94" s="38"/>
      <c r="F94" s="33"/>
      <c r="G94" s="34">
        <f t="shared" si="24"/>
        <v>0</v>
      </c>
      <c r="H94" s="34" t="b">
        <f t="shared" si="26"/>
        <v>0</v>
      </c>
      <c r="I94" s="45">
        <f t="shared" si="27"/>
        <v>0</v>
      </c>
      <c r="J94" s="46"/>
      <c r="K94" s="34">
        <f t="shared" si="28"/>
        <v>0</v>
      </c>
      <c r="L94" s="34" t="b">
        <f t="shared" si="29"/>
        <v>0</v>
      </c>
      <c r="M94" s="45">
        <f t="shared" si="30"/>
        <v>0</v>
      </c>
      <c r="N94" s="46"/>
      <c r="O94" s="34">
        <f t="shared" si="34"/>
        <v>0</v>
      </c>
      <c r="P94" s="34" t="b">
        <f t="shared" si="31"/>
        <v>0</v>
      </c>
      <c r="Q94" s="45">
        <f t="shared" si="32"/>
        <v>0</v>
      </c>
      <c r="R94" s="56">
        <f t="shared" si="25"/>
        <v>0</v>
      </c>
      <c r="S94" s="57">
        <f t="shared" si="33"/>
        <v>1</v>
      </c>
    </row>
    <row r="95" spans="1:19" ht="20.100000000000001" customHeight="1">
      <c r="A95" s="14">
        <v>94</v>
      </c>
      <c r="B95" s="23"/>
      <c r="C95" s="24"/>
      <c r="D95" s="24"/>
      <c r="E95" s="38"/>
      <c r="F95" s="33"/>
      <c r="G95" s="34">
        <f t="shared" si="24"/>
        <v>0</v>
      </c>
      <c r="H95" s="34" t="b">
        <f t="shared" si="26"/>
        <v>0</v>
      </c>
      <c r="I95" s="45">
        <f t="shared" si="27"/>
        <v>0</v>
      </c>
      <c r="J95" s="46"/>
      <c r="K95" s="34">
        <f t="shared" si="28"/>
        <v>0</v>
      </c>
      <c r="L95" s="34" t="b">
        <f t="shared" si="29"/>
        <v>0</v>
      </c>
      <c r="M95" s="45">
        <f t="shared" si="30"/>
        <v>0</v>
      </c>
      <c r="N95" s="46"/>
      <c r="O95" s="34">
        <f t="shared" si="34"/>
        <v>0</v>
      </c>
      <c r="P95" s="34" t="b">
        <f t="shared" si="31"/>
        <v>0</v>
      </c>
      <c r="Q95" s="45">
        <f t="shared" si="32"/>
        <v>0</v>
      </c>
      <c r="R95" s="56">
        <f t="shared" si="25"/>
        <v>0</v>
      </c>
      <c r="S95" s="57">
        <f t="shared" si="33"/>
        <v>1</v>
      </c>
    </row>
    <row r="96" spans="1:19" ht="20.100000000000001" customHeight="1">
      <c r="A96" s="14">
        <v>95</v>
      </c>
      <c r="B96" s="23"/>
      <c r="C96" s="24"/>
      <c r="D96" s="24"/>
      <c r="E96" s="38"/>
      <c r="F96" s="33"/>
      <c r="G96" s="34">
        <f t="shared" si="24"/>
        <v>0</v>
      </c>
      <c r="H96" s="34" t="b">
        <f t="shared" si="26"/>
        <v>0</v>
      </c>
      <c r="I96" s="45">
        <f t="shared" si="27"/>
        <v>0</v>
      </c>
      <c r="J96" s="46"/>
      <c r="K96" s="34">
        <f t="shared" si="28"/>
        <v>0</v>
      </c>
      <c r="L96" s="34" t="b">
        <f t="shared" si="29"/>
        <v>0</v>
      </c>
      <c r="M96" s="45">
        <f t="shared" si="30"/>
        <v>0</v>
      </c>
      <c r="N96" s="46"/>
      <c r="O96" s="34">
        <f t="shared" si="34"/>
        <v>0</v>
      </c>
      <c r="P96" s="34" t="b">
        <f t="shared" si="31"/>
        <v>0</v>
      </c>
      <c r="Q96" s="45">
        <f t="shared" si="32"/>
        <v>0</v>
      </c>
      <c r="R96" s="56">
        <f t="shared" si="25"/>
        <v>0</v>
      </c>
      <c r="S96" s="57">
        <f t="shared" si="33"/>
        <v>1</v>
      </c>
    </row>
    <row r="97" spans="1:19" ht="20.100000000000001" customHeight="1">
      <c r="A97" s="14">
        <v>96</v>
      </c>
      <c r="B97" s="23"/>
      <c r="C97" s="24"/>
      <c r="D97" s="24"/>
      <c r="E97" s="38"/>
      <c r="F97" s="33"/>
      <c r="G97" s="34">
        <f t="shared" si="24"/>
        <v>0</v>
      </c>
      <c r="H97" s="34" t="b">
        <f t="shared" si="26"/>
        <v>0</v>
      </c>
      <c r="I97" s="45">
        <f t="shared" si="27"/>
        <v>0</v>
      </c>
      <c r="J97" s="46"/>
      <c r="K97" s="34">
        <f t="shared" si="28"/>
        <v>0</v>
      </c>
      <c r="L97" s="34" t="b">
        <f t="shared" si="29"/>
        <v>0</v>
      </c>
      <c r="M97" s="45">
        <f t="shared" si="30"/>
        <v>0</v>
      </c>
      <c r="N97" s="46"/>
      <c r="O97" s="34">
        <f t="shared" si="34"/>
        <v>0</v>
      </c>
      <c r="P97" s="34" t="b">
        <f t="shared" si="31"/>
        <v>0</v>
      </c>
      <c r="Q97" s="45">
        <f t="shared" si="32"/>
        <v>0</v>
      </c>
      <c r="R97" s="56">
        <f t="shared" si="25"/>
        <v>0</v>
      </c>
      <c r="S97" s="57">
        <f t="shared" si="33"/>
        <v>1</v>
      </c>
    </row>
    <row r="98" spans="1:19" ht="20.100000000000001" customHeight="1">
      <c r="A98" s="14">
        <v>97</v>
      </c>
      <c r="B98" s="23"/>
      <c r="C98" s="24"/>
      <c r="D98" s="24"/>
      <c r="E98" s="38"/>
      <c r="F98" s="33"/>
      <c r="G98" s="34">
        <f t="shared" si="24"/>
        <v>0</v>
      </c>
      <c r="H98" s="34" t="b">
        <f t="shared" si="26"/>
        <v>0</v>
      </c>
      <c r="I98" s="45">
        <f t="shared" si="27"/>
        <v>0</v>
      </c>
      <c r="J98" s="46"/>
      <c r="K98" s="34">
        <f t="shared" si="28"/>
        <v>0</v>
      </c>
      <c r="L98" s="34" t="b">
        <f t="shared" si="29"/>
        <v>0</v>
      </c>
      <c r="M98" s="45">
        <f t="shared" si="30"/>
        <v>0</v>
      </c>
      <c r="N98" s="46"/>
      <c r="O98" s="34">
        <f t="shared" si="34"/>
        <v>0</v>
      </c>
      <c r="P98" s="34" t="b">
        <f t="shared" si="31"/>
        <v>0</v>
      </c>
      <c r="Q98" s="45">
        <f t="shared" si="32"/>
        <v>0</v>
      </c>
      <c r="R98" s="56">
        <f t="shared" si="25"/>
        <v>0</v>
      </c>
      <c r="S98" s="57">
        <f t="shared" si="33"/>
        <v>1</v>
      </c>
    </row>
    <row r="99" spans="1:19" ht="20.100000000000001" customHeight="1">
      <c r="A99" s="14">
        <v>98</v>
      </c>
      <c r="B99" s="23"/>
      <c r="C99" s="24"/>
      <c r="D99" s="24"/>
      <c r="E99" s="38"/>
      <c r="F99" s="33"/>
      <c r="G99" s="34">
        <f t="shared" si="24"/>
        <v>0</v>
      </c>
      <c r="H99" s="34" t="b">
        <f t="shared" ref="H99:H101" si="35">IF(G99&gt;0,RANK(G99,$G$2:$G$101,0))</f>
        <v>0</v>
      </c>
      <c r="I99" s="45">
        <f t="shared" si="27"/>
        <v>0</v>
      </c>
      <c r="J99" s="46"/>
      <c r="K99" s="34">
        <f t="shared" si="28"/>
        <v>0</v>
      </c>
      <c r="L99" s="34" t="b">
        <f t="shared" ref="L99:L101" si="36">IF(K99&gt;0,RANK(K99,$K$2:$K$101,0))</f>
        <v>0</v>
      </c>
      <c r="M99" s="45">
        <f t="shared" si="30"/>
        <v>0</v>
      </c>
      <c r="N99" s="46"/>
      <c r="O99" s="34">
        <f t="shared" si="34"/>
        <v>0</v>
      </c>
      <c r="P99" s="34" t="b">
        <f t="shared" ref="P99:P101" si="37">IF(O99&gt;0,RANK(O99,$O$2:$O$101,0))</f>
        <v>0</v>
      </c>
      <c r="Q99" s="45">
        <f t="shared" si="32"/>
        <v>0</v>
      </c>
      <c r="R99" s="56">
        <f t="shared" si="25"/>
        <v>0</v>
      </c>
      <c r="S99" s="57">
        <f t="shared" ref="S99:S101" si="38">RANK(R99,$R$2:$R$100)</f>
        <v>1</v>
      </c>
    </row>
    <row r="100" spans="1:19" ht="20.100000000000001" customHeight="1">
      <c r="A100" s="14">
        <v>99</v>
      </c>
      <c r="B100" s="23"/>
      <c r="C100" s="24"/>
      <c r="D100" s="24"/>
      <c r="E100" s="38"/>
      <c r="F100" s="33"/>
      <c r="G100" s="34">
        <f t="shared" si="24"/>
        <v>0</v>
      </c>
      <c r="H100" s="34" t="b">
        <f t="shared" si="35"/>
        <v>0</v>
      </c>
      <c r="I100" s="45">
        <f t="shared" si="27"/>
        <v>0</v>
      </c>
      <c r="J100" s="46"/>
      <c r="K100" s="34">
        <f t="shared" si="28"/>
        <v>0</v>
      </c>
      <c r="L100" s="34" t="b">
        <f t="shared" si="36"/>
        <v>0</v>
      </c>
      <c r="M100" s="45">
        <f t="shared" si="30"/>
        <v>0</v>
      </c>
      <c r="N100" s="46"/>
      <c r="O100" s="34">
        <f t="shared" si="34"/>
        <v>0</v>
      </c>
      <c r="P100" s="34" t="b">
        <f t="shared" si="37"/>
        <v>0</v>
      </c>
      <c r="Q100" s="45">
        <f t="shared" si="32"/>
        <v>0</v>
      </c>
      <c r="R100" s="56">
        <f t="shared" si="25"/>
        <v>0</v>
      </c>
      <c r="S100" s="57">
        <f t="shared" si="38"/>
        <v>1</v>
      </c>
    </row>
    <row r="101" spans="1:19" ht="20.100000000000001" customHeight="1">
      <c r="A101" s="58">
        <v>100</v>
      </c>
      <c r="B101" s="59"/>
      <c r="C101" s="60"/>
      <c r="D101" s="60"/>
      <c r="E101" s="61"/>
      <c r="F101" s="62"/>
      <c r="G101" s="63">
        <f t="shared" si="24"/>
        <v>0</v>
      </c>
      <c r="H101" s="63" t="b">
        <f t="shared" si="35"/>
        <v>0</v>
      </c>
      <c r="I101" s="64">
        <f t="shared" si="27"/>
        <v>0</v>
      </c>
      <c r="J101" s="65"/>
      <c r="K101" s="63">
        <f t="shared" si="28"/>
        <v>0</v>
      </c>
      <c r="L101" s="63" t="b">
        <f t="shared" si="36"/>
        <v>0</v>
      </c>
      <c r="M101" s="64">
        <f t="shared" si="30"/>
        <v>0</v>
      </c>
      <c r="N101" s="65"/>
      <c r="O101" s="63">
        <f t="shared" si="34"/>
        <v>0</v>
      </c>
      <c r="P101" s="63" t="b">
        <f t="shared" si="37"/>
        <v>0</v>
      </c>
      <c r="Q101" s="64">
        <f t="shared" si="32"/>
        <v>0</v>
      </c>
      <c r="R101" s="66">
        <f t="shared" si="25"/>
        <v>0</v>
      </c>
      <c r="S101" s="67">
        <f t="shared" si="38"/>
        <v>1</v>
      </c>
    </row>
  </sheetData>
  <sheetProtection algorithmName="SHA-512" hashValue="NeWl6s6iepapYYu8EY9bbtpBBDIAfgMyWxb3W/brW7AlpRgISB0IY9fATmNLPJhsm7Nqk/BylexWTtkZpOdTlg==" saltValue="MtsUmVyMTItdhCY9Ew8K0g==" spinCount="100000" sheet="1" objects="1" scenarios="1"/>
  <conditionalFormatting sqref="B2:B12">
    <cfRule type="containsText" dxfId="10" priority="4" operator="containsText" text="07A">
      <formula>NOT(ISERROR(SEARCH("07A",B2)))</formula>
    </cfRule>
  </conditionalFormatting>
  <conditionalFormatting sqref="B2:B101">
    <cfRule type="containsText" dxfId="9" priority="5" operator="containsText" text="07D">
      <formula>NOT(ISERROR(SEARCH("07D",B2)))</formula>
    </cfRule>
    <cfRule type="containsText" dxfId="8" priority="6" operator="containsText" text="07C">
      <formula>NOT(ISERROR(SEARCH("07C",B2)))</formula>
    </cfRule>
    <cfRule type="containsText" dxfId="7" priority="7" operator="containsText" text="07B">
      <formula>NOT(ISERROR(SEARCH("07B",B2)))</formula>
    </cfRule>
    <cfRule type="containsText" dxfId="6" priority="8" operator="containsText" text="07A">
      <formula>NOT(ISERROR(SEARCH("07A",B2)))</formula>
    </cfRule>
  </conditionalFormatting>
  <conditionalFormatting sqref="I2:I101">
    <cfRule type="cellIs" dxfId="5" priority="11" operator="greaterThan">
      <formula>0</formula>
    </cfRule>
    <cfRule type="cellIs" priority="12" operator="greaterThan">
      <formula>0</formula>
    </cfRule>
  </conditionalFormatting>
  <conditionalFormatting sqref="M2:M101">
    <cfRule type="cellIs" dxfId="4" priority="10" operator="greaterThan">
      <formula>0</formula>
    </cfRule>
  </conditionalFormatting>
  <conditionalFormatting sqref="Q2:Q101">
    <cfRule type="cellIs" dxfId="3" priority="9" operator="greaterThan">
      <formula>0</formula>
    </cfRule>
  </conditionalFormatting>
  <conditionalFormatting sqref="R2:R101">
    <cfRule type="cellIs" dxfId="2" priority="16" operator="greaterThan">
      <formula>2500</formula>
    </cfRule>
  </conditionalFormatting>
  <conditionalFormatting sqref="S2:S101">
    <cfRule type="cellIs" dxfId="1" priority="14" operator="between">
      <formula>4</formula>
      <formula>10</formula>
    </cfRule>
    <cfRule type="cellIs" dxfId="0" priority="15" operator="lessThan">
      <formula>4</formula>
    </cfRule>
  </conditionalFormatting>
  <printOptions horizontalCentered="1"/>
  <pageMargins left="0.51181102362204722" right="0.51181102362204722" top="0.59055118110236227" bottom="0.39370078740157483" header="0.31496062992125984" footer="0.31496062992125984"/>
  <pageSetup paperSize="9" orientation="landscape" r:id="rId1"/>
  <headerFooter>
    <oddHeader>&amp;C&amp;A&amp;RSAFE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Kl 5Ju SpoFe</vt:lpstr>
      <vt:lpstr>Kl 6Ju SpoFe</vt:lpstr>
      <vt:lpstr>Kl 7Ju SpoFe</vt:lpstr>
      <vt:lpstr>Kl 8Ju SpoFe</vt:lpstr>
      <vt:lpstr>Kl 9Ju SpoFe</vt:lpstr>
      <vt:lpstr>Kl 10Ju SpoFe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</dc:creator>
  <cp:lastModifiedBy>Olaf</cp:lastModifiedBy>
  <cp:lastPrinted>2023-08-15T13:45:20Z</cp:lastPrinted>
  <dcterms:created xsi:type="dcterms:W3CDTF">2016-09-08T07:59:00Z</dcterms:created>
  <dcterms:modified xsi:type="dcterms:W3CDTF">2023-08-15T13:50:02Z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1033-11.1.0.11691</vt:lpwstr>
  </property>
</Properties>
</file>